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thomasdietl/Library/Mobile Documents/com~apple~CloudDocs/SV Kollnburg/Vereinsheim/Neubau/Förderung/LEADER/Für Wittenzellner/"/>
    </mc:Choice>
  </mc:AlternateContent>
  <xr:revisionPtr revIDLastSave="0" documentId="13_ncr:1_{668FC8EA-2512-994D-AF61-291EE1E34651}" xr6:coauthVersionLast="47" xr6:coauthVersionMax="47" xr10:uidLastSave="{00000000-0000-0000-0000-000000000000}"/>
  <bookViews>
    <workbookView xWindow="0" yWindow="500" windowWidth="28800" windowHeight="15220" xr2:uid="{00000000-000D-0000-FFFF-FFFF00000000}"/>
  </bookViews>
  <sheets>
    <sheet name="DIN 276-1 2008-12 m" sheetId="6" r:id="rId1"/>
    <sheet name="Tabelle2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6" l="1"/>
  <c r="G342" i="6"/>
  <c r="G331" i="6"/>
  <c r="G241" i="6"/>
  <c r="G186" i="6"/>
  <c r="G176" i="6"/>
  <c r="G225" i="6" s="1"/>
  <c r="F17" i="6" s="1"/>
  <c r="G167" i="6"/>
  <c r="G160" i="6"/>
  <c r="G154" i="6"/>
  <c r="G145" i="6"/>
  <c r="G129" i="6"/>
  <c r="G122" i="6"/>
  <c r="G116" i="6"/>
  <c r="G107" i="6"/>
  <c r="G96" i="6"/>
  <c r="G146" i="6" s="1"/>
  <c r="F16" i="6" s="1"/>
  <c r="G86" i="6"/>
  <c r="G59" i="6"/>
  <c r="G363" i="6"/>
  <c r="G361" i="6"/>
  <c r="G353" i="6"/>
  <c r="G347" i="6"/>
  <c r="G322" i="6"/>
  <c r="G314" i="6"/>
  <c r="G364" i="6" s="1"/>
  <c r="F20" i="6" s="1"/>
  <c r="G306" i="6"/>
  <c r="G300" i="6"/>
  <c r="G293" i="6"/>
  <c r="G294" i="6" s="1"/>
  <c r="F18" i="6" s="1"/>
  <c r="G282" i="6"/>
  <c r="G273" i="6"/>
  <c r="G268" i="6"/>
  <c r="G263" i="6"/>
  <c r="G252" i="6"/>
  <c r="G231" i="6"/>
  <c r="G224" i="6"/>
  <c r="G213" i="6"/>
  <c r="G205" i="6"/>
  <c r="G194" i="6"/>
  <c r="G134" i="6"/>
  <c r="G78" i="6"/>
  <c r="G74" i="6"/>
  <c r="G72" i="6"/>
  <c r="G79" i="6" s="1"/>
  <c r="F15" i="6" s="1"/>
  <c r="F21" i="6" s="1"/>
  <c r="G50" i="6"/>
  <c r="G45" i="6"/>
  <c r="G34" i="6"/>
  <c r="G307" i="6"/>
  <c r="G51" i="6"/>
  <c r="F14" i="6"/>
</calcChain>
</file>

<file path=xl/sharedStrings.xml><?xml version="1.0" encoding="utf-8"?>
<sst xmlns="http://schemas.openxmlformats.org/spreadsheetml/2006/main" count="420" uniqueCount="369">
  <si>
    <t>Gesamtkosten</t>
  </si>
  <si>
    <t>Herrichten und Erschließen</t>
  </si>
  <si>
    <t>Bauwerk Baukonstruktionen</t>
  </si>
  <si>
    <t>Außenanlagen</t>
  </si>
  <si>
    <t>Ausstattung und Kunstwerke</t>
  </si>
  <si>
    <t>Baunebenkosten</t>
  </si>
  <si>
    <t>110 Summe</t>
  </si>
  <si>
    <t>120 Summe</t>
  </si>
  <si>
    <t>130 Summe</t>
  </si>
  <si>
    <t>100 Summe gesamt:</t>
  </si>
  <si>
    <t>Sicherungsmaßnahmen</t>
  </si>
  <si>
    <t>Abbruchmaßnahmen</t>
  </si>
  <si>
    <t>Altlastenbeseitigung</t>
  </si>
  <si>
    <t>Herrichten der Geländeoberflächen</t>
  </si>
  <si>
    <t>Herrichten, sonstiges</t>
  </si>
  <si>
    <t>210 Summe</t>
  </si>
  <si>
    <t>Wasserversorgung</t>
  </si>
  <si>
    <t>Gasversorgung</t>
  </si>
  <si>
    <t>Fernwärmeversorgung</t>
  </si>
  <si>
    <t>Stromversorgung</t>
  </si>
  <si>
    <t>Telekommunikation</t>
  </si>
  <si>
    <t>Verkehrerschließung</t>
  </si>
  <si>
    <t>Öffentliche Erschließung, sonstiges</t>
  </si>
  <si>
    <t>220 Summe</t>
  </si>
  <si>
    <t>230 Summe</t>
  </si>
  <si>
    <t>240 Summe</t>
  </si>
  <si>
    <t>200 Summe gesamt:</t>
  </si>
  <si>
    <t>310 Summe</t>
  </si>
  <si>
    <t>Unterböden und Bodenplatten</t>
  </si>
  <si>
    <t>Bodenbeläge</t>
  </si>
  <si>
    <t>Bauwerksabdichtungen</t>
  </si>
  <si>
    <t>Dränagen</t>
  </si>
  <si>
    <t>Gründung, sonstiges</t>
  </si>
  <si>
    <t>320 Summe</t>
  </si>
  <si>
    <t>Nichttragende Außenwände</t>
  </si>
  <si>
    <t>Außenstützen</t>
  </si>
  <si>
    <t>Außentüren und -fenster</t>
  </si>
  <si>
    <t>Außenwandbekleidungen außen</t>
  </si>
  <si>
    <t>Außenwandbekleidungen innen</t>
  </si>
  <si>
    <t>Außenwandelemente</t>
  </si>
  <si>
    <t>Sonnenschutz</t>
  </si>
  <si>
    <t>Außenwände, sonstiges</t>
  </si>
  <si>
    <t>330 Summe</t>
  </si>
  <si>
    <t>340 Summe</t>
  </si>
  <si>
    <t>Innenstützen</t>
  </si>
  <si>
    <t>Innentüren und -fenster</t>
  </si>
  <si>
    <t>Innenwandbekleidungen</t>
  </si>
  <si>
    <t>Innenwandelemente</t>
  </si>
  <si>
    <t>Innenwände, sonstiges</t>
  </si>
  <si>
    <t>350 Summe</t>
  </si>
  <si>
    <t>Deckenbeläge</t>
  </si>
  <si>
    <t>Decken, sonstiges</t>
  </si>
  <si>
    <t>360 Summe</t>
  </si>
  <si>
    <t>Dachfenster, Dachöffnungen</t>
  </si>
  <si>
    <t>Dachbeläge</t>
  </si>
  <si>
    <t>Dachbekleidungen</t>
  </si>
  <si>
    <t>Dächer, sonstiges</t>
  </si>
  <si>
    <t>370 Summe</t>
  </si>
  <si>
    <t>Besondere Einbauten</t>
  </si>
  <si>
    <t>390 Summe</t>
  </si>
  <si>
    <t>Gerüste</t>
  </si>
  <si>
    <t>Instandsetzungen</t>
  </si>
  <si>
    <t>Zusätzliche Maßnahmen</t>
  </si>
  <si>
    <t>Sonstige Maßnahmen, sonstiges</t>
  </si>
  <si>
    <t>300 Bauwerk Baukonstruktionen Summe</t>
  </si>
  <si>
    <t>Bauwerk Technische Anlagen</t>
  </si>
  <si>
    <t>Wasseranlagen</t>
  </si>
  <si>
    <t>Gasanlagen</t>
  </si>
  <si>
    <t>Feuerlöschanlagen</t>
  </si>
  <si>
    <t>Abwasser-, Wasser-,Gasanlagen, sonstiges</t>
  </si>
  <si>
    <t>410 Summe</t>
  </si>
  <si>
    <t>420 Summe</t>
  </si>
  <si>
    <t>Wärmeversorgungsanlagen</t>
  </si>
  <si>
    <t>Wärmeverteilernetze</t>
  </si>
  <si>
    <t>Raumheizflächen</t>
  </si>
  <si>
    <t>Wärmeversorgungsanlagen, sonstiges</t>
  </si>
  <si>
    <t>Lufttechnische Anlagen</t>
  </si>
  <si>
    <t>Teilklimaanlagen</t>
  </si>
  <si>
    <t>Kälteanlagen</t>
  </si>
  <si>
    <t>430 Summe</t>
  </si>
  <si>
    <t xml:space="preserve"> </t>
  </si>
  <si>
    <t>440 Summe</t>
  </si>
  <si>
    <t>Starkstromanlagen</t>
  </si>
  <si>
    <t>Eigenstromversorgungsanlagen</t>
  </si>
  <si>
    <t>Niederspannungsschaltanlagen</t>
  </si>
  <si>
    <t>Niederspannunginstallationsanlagen</t>
  </si>
  <si>
    <t>Beleuchtungsanlagen</t>
  </si>
  <si>
    <t>Blitzschutz- und Erdungsanlagen</t>
  </si>
  <si>
    <t>Starkstromanlagen, sonstiges</t>
  </si>
  <si>
    <t>Such- und Signalanlagen</t>
  </si>
  <si>
    <t>Zeitdienstanlagen</t>
  </si>
  <si>
    <t>Fernseh- und Antennenanlagen</t>
  </si>
  <si>
    <t>Gefahren- und Alarmanlagen</t>
  </si>
  <si>
    <t>Übertragungsnetze</t>
  </si>
  <si>
    <t>Fernmelde-, Informationstechnische Anlagen, sonstiges</t>
  </si>
  <si>
    <t>450 Summe</t>
  </si>
  <si>
    <t>460 Summe</t>
  </si>
  <si>
    <t>480 Summe</t>
  </si>
  <si>
    <t>Sonstige Maßnahmen für Technische Anlagen, sonstige</t>
  </si>
  <si>
    <t>490 Summe</t>
  </si>
  <si>
    <t>400 Bauwerk-Technische Anlagen, Summe</t>
  </si>
  <si>
    <t>Sicherungsbauweisen</t>
  </si>
  <si>
    <t>Pflanzen</t>
  </si>
  <si>
    <t>Geländeflächen, sonstiges</t>
  </si>
  <si>
    <t>510 Summe</t>
  </si>
  <si>
    <t>Straßen</t>
  </si>
  <si>
    <t>Stellplätze</t>
  </si>
  <si>
    <t>Sportplatzflächen</t>
  </si>
  <si>
    <t>Spielplatzflächen</t>
  </si>
  <si>
    <t>Gleisanlagen</t>
  </si>
  <si>
    <t>Befestigte Flächen, sonstiges</t>
  </si>
  <si>
    <t>520 Summe</t>
  </si>
  <si>
    <t>530 Summe</t>
  </si>
  <si>
    <t>Schutzkonstruktionen</t>
  </si>
  <si>
    <t>Mauern und Wände</t>
  </si>
  <si>
    <t>Rampen, Treppen, Tribünen</t>
  </si>
  <si>
    <t>Überdachungen</t>
  </si>
  <si>
    <t>Kanal- und Schachtbauanlagen</t>
  </si>
  <si>
    <t>Fernmelde- und Informationstechnische Anlagen</t>
  </si>
  <si>
    <t>Nutzungsspezifische Anlagen</t>
  </si>
  <si>
    <t>Technische Anlage in Außenanlagen, sonstige</t>
  </si>
  <si>
    <t>540 Summe</t>
  </si>
  <si>
    <t>550 Summe</t>
  </si>
  <si>
    <t>590 Summe</t>
  </si>
  <si>
    <t>Sonstige Maßnahmen für Außenanlagen, sonstiges</t>
  </si>
  <si>
    <t>500 Außenanlagen, Summe</t>
  </si>
  <si>
    <t>610 Summe</t>
  </si>
  <si>
    <t>Besondere Ausstattung</t>
  </si>
  <si>
    <t>Ausstattung, sonstiges</t>
  </si>
  <si>
    <t>620 Summe</t>
  </si>
  <si>
    <t>Künstlerisch gestaltete Bauteile des Bauwerkes</t>
  </si>
  <si>
    <t>600 Ausstattung und Kunstwerke, Summe</t>
  </si>
  <si>
    <t>Projektsteuerung</t>
  </si>
  <si>
    <t>Bauherrenaufgaben, sonstiges</t>
  </si>
  <si>
    <t>Wertermittlungen</t>
  </si>
  <si>
    <t>Städtebauliche Leistungen</t>
  </si>
  <si>
    <t>Wettbewerbe</t>
  </si>
  <si>
    <t>Vorbereitung der Objektplanung, sonstiges</t>
  </si>
  <si>
    <t>720 Summe</t>
  </si>
  <si>
    <t>730 Summe</t>
  </si>
  <si>
    <t>Raumbildende Ausbauten</t>
  </si>
  <si>
    <t>Architekten- und Ingenieurleistungen, sonstiges</t>
  </si>
  <si>
    <t>740 Summe</t>
  </si>
  <si>
    <t>Schallschutz und Raumakustik</t>
  </si>
  <si>
    <t>Bodenmechanik, Erd- und Grundbau</t>
  </si>
  <si>
    <t>Lichttechnik, Tageslichttechnik</t>
  </si>
  <si>
    <t>Vermessung</t>
  </si>
  <si>
    <t>Gutachten und Beratung, sonstiges</t>
  </si>
  <si>
    <t>750 Summe</t>
  </si>
  <si>
    <t>Honorare</t>
  </si>
  <si>
    <t>760 Summe</t>
  </si>
  <si>
    <t>770 Summe</t>
  </si>
  <si>
    <t>Bemusterungskosten</t>
  </si>
  <si>
    <t>Betriebskosten während der Baukosten</t>
  </si>
  <si>
    <t>Allgemeine Baunebenkosten, sonstiges</t>
  </si>
  <si>
    <t>790 Summe</t>
  </si>
  <si>
    <t>710 Summe</t>
  </si>
  <si>
    <t>700 Baunebenkosten, Summe</t>
  </si>
  <si>
    <t>100 Grundstück</t>
  </si>
  <si>
    <t>200 Herrichten und Erschließen</t>
  </si>
  <si>
    <t>300 Bauwerk Baukonstruktionen</t>
  </si>
  <si>
    <t>400 Bauwerk Technische Anlagen</t>
  </si>
  <si>
    <t>500 Außenanlagen</t>
  </si>
  <si>
    <t>600 Ausstattung und Kunstwerke</t>
  </si>
  <si>
    <t>700 Baunebenkosten</t>
  </si>
  <si>
    <t>Kosten</t>
  </si>
  <si>
    <t>inkl. MwSt.</t>
  </si>
  <si>
    <t>Gesamt</t>
  </si>
  <si>
    <t>Einzel</t>
  </si>
  <si>
    <t>Brücken, Stege</t>
  </si>
  <si>
    <t>Bauvorhaben:</t>
  </si>
  <si>
    <t>Bauherr:</t>
  </si>
  <si>
    <t>Planverfasser:</t>
  </si>
  <si>
    <t>Eintragungen</t>
  </si>
  <si>
    <t>nur hier!</t>
  </si>
  <si>
    <t>Wasserbauliche Anlagern</t>
  </si>
  <si>
    <t>Einbauten in Außenanlagen, sonstiges</t>
  </si>
  <si>
    <t>Ingenieurbauten und Verkehrsanlagen</t>
  </si>
  <si>
    <t>Bewirtschaftungskosten</t>
  </si>
  <si>
    <t>Tiefgründungen</t>
  </si>
  <si>
    <t>Nichttragende Innenwände</t>
  </si>
  <si>
    <t>Konstruktive Einbauten, sonstiges</t>
  </si>
  <si>
    <t>Lufttechnische Anlagen, sonstiges</t>
  </si>
  <si>
    <t>Plätze, Höfe</t>
  </si>
  <si>
    <t>2.1 Kosten im Bauwesen</t>
  </si>
  <si>
    <t>2.1 Kostenplanung</t>
  </si>
  <si>
    <t>2.3 Kostenvorgabe</t>
  </si>
  <si>
    <t>2.4 Kostenermittlung</t>
  </si>
  <si>
    <t>2.4.1 Kostenrahmen</t>
  </si>
  <si>
    <t>2.4.2 Kostenschätzung</t>
  </si>
  <si>
    <t>2.4.3 Kostenberechnung</t>
  </si>
  <si>
    <t>2.4.4 Kostenanschlag</t>
  </si>
  <si>
    <t>2.4.5 Kostenfeststellung</t>
  </si>
  <si>
    <t>2.5 Kostenkontrolle</t>
  </si>
  <si>
    <t>2.6 Kostensteuerung</t>
  </si>
  <si>
    <t>2.7 Kostenkennwert</t>
  </si>
  <si>
    <t>2.8 Kostengliederung</t>
  </si>
  <si>
    <t>2.9 Kostengruppen</t>
  </si>
  <si>
    <t>2.10 Gesamtkosten</t>
  </si>
  <si>
    <t>2.12 Kostenprognose</t>
  </si>
  <si>
    <t>2.13 Kostenrisiko</t>
  </si>
  <si>
    <t>Auslagerungen</t>
  </si>
  <si>
    <t>250 Summe</t>
  </si>
  <si>
    <t>Schaltschränke</t>
  </si>
  <si>
    <t>Management- und Bedienungseinrichtungen</t>
  </si>
  <si>
    <t>Gebäudeautomation, sonstiges</t>
  </si>
  <si>
    <t>Bepflanzungen</t>
  </si>
  <si>
    <t>Wasserflächen, sonstiges</t>
  </si>
  <si>
    <t>560 Summe</t>
  </si>
  <si>
    <t>570 Summe</t>
  </si>
  <si>
    <t>Vegetationstechnische Bodenbearbeitung</t>
  </si>
  <si>
    <t>Rasen und Ansaaten</t>
  </si>
  <si>
    <t>Begrünung unbebauter Flächen</t>
  </si>
  <si>
    <t>Brandschutz</t>
  </si>
  <si>
    <t>Sicherheits- und Gesundheitsschutz</t>
  </si>
  <si>
    <t>Fremdkapitalzinsen</t>
  </si>
  <si>
    <t>Eigenkapitalzinsen</t>
  </si>
  <si>
    <t>Versicherungen</t>
  </si>
  <si>
    <t>Bodenarbeiten</t>
  </si>
  <si>
    <t>Bitte hier keine Eintragungen vornehmen</t>
  </si>
  <si>
    <t>Gesamtheit aller Maßnahmen, von der Kostenermittlung</t>
  </si>
  <si>
    <t>über Kostenkontrolle bis zur Kostensteuerung.</t>
  </si>
  <si>
    <t>Festlegen der Kosten als Obergrenze für das Projekt.</t>
  </si>
  <si>
    <t>Kostenschätzung und Kostenabrechnung der</t>
  </si>
  <si>
    <t>entsprechenden Planungsfasen und Baufortschritt.</t>
  </si>
  <si>
    <t>Kostenermittlung auf Grundlage der Bedarfsplanung.</t>
  </si>
  <si>
    <t>Kostenermittlung auf Grundlage der Vorplanung.</t>
  </si>
  <si>
    <t>Kostenermittlung auf Grundlage der Entwurfsplanung.</t>
  </si>
  <si>
    <t>Kostenermittlung auf Grundlage der Ausschreibung</t>
  </si>
  <si>
    <t>Kostenermittlung auf Grundlage der tatsächlichen Kosten.</t>
  </si>
  <si>
    <t>Kostenvorgaben.</t>
  </si>
  <si>
    <t>Wert, der das Verhältnis von Kosten zu einer Bezugseinheit darstellt</t>
  </si>
  <si>
    <t>Eingreifen in die Projektausführung zur Erhaltung der Kostenvorgaben</t>
  </si>
  <si>
    <t>Vergleichen der tatsächlichen Kosten mit früheren Kostenvorgaben</t>
  </si>
  <si>
    <t>und Kostenschätzungen.</t>
  </si>
  <si>
    <t>Ordnungstruktur nach Kostengruppen</t>
  </si>
  <si>
    <t>Zusammenfassung der Kosten, die der jeweiligen Kostengruppe zugehören.</t>
  </si>
  <si>
    <t>Summe aller Kostengruppen.</t>
  </si>
  <si>
    <t xml:space="preserve">2.11 Bauwerkskosten </t>
  </si>
  <si>
    <t>Kosten der Kostengruppe 300 + 400</t>
  </si>
  <si>
    <t>Ermittlung der Kosten auf den Zeipunkt der Fertigstellung.</t>
  </si>
  <si>
    <t>Unsicherheiten zwischen Kostenschätzungen und Kostenermittlungen.</t>
  </si>
  <si>
    <t>Aufwendungen für Güter, Leistungen, Steuern und Abgaben, die für die</t>
  </si>
  <si>
    <t>Planung und Ausführung von Bauprojekten notwendig sind.</t>
  </si>
  <si>
    <t>Fahrtreppen, Fahrsteige</t>
  </si>
  <si>
    <t>Befahranlagen</t>
  </si>
  <si>
    <t>Transportanlagen</t>
  </si>
  <si>
    <t>Krananlagen</t>
  </si>
  <si>
    <t>Förderanlagen, sonstige</t>
  </si>
  <si>
    <t>Baukosten</t>
  </si>
  <si>
    <t xml:space="preserve">Das ist zum Beispiel Ihr Titelblatt Seite 1 </t>
  </si>
  <si>
    <t>Provisorische Baukonstruktionen</t>
  </si>
  <si>
    <t>Provisorische technische Anlagen</t>
  </si>
  <si>
    <t>Flachgründungen</t>
  </si>
  <si>
    <t>Kostenberechnung nach DIN 276-1 2008-12</t>
  </si>
  <si>
    <t>Klimaanlagen</t>
  </si>
  <si>
    <t>Elektroakustische Anlagen</t>
  </si>
  <si>
    <t>Raumautomationssysteme</t>
  </si>
  <si>
    <t>Pflanz- und Saatflächen, sonstiges</t>
  </si>
  <si>
    <t>Provisorische Außenanlagen</t>
  </si>
  <si>
    <t>Kunstwerke, sonstiges</t>
  </si>
  <si>
    <t>Bedarfsplanung</t>
  </si>
  <si>
    <t>Landschaftplanerische Leistungen</t>
  </si>
  <si>
    <t>Freianlagenplanung</t>
  </si>
  <si>
    <t>Tragwerksplanung</t>
  </si>
  <si>
    <t>Planung der Technische Ausrüstung</t>
  </si>
  <si>
    <t>Kostengruppen nach DIN 276-1 2008-12</t>
  </si>
  <si>
    <t>Materialentsorgung</t>
  </si>
  <si>
    <t>Abfallentsorung</t>
  </si>
  <si>
    <t>Umweltschutz, Altlasten</t>
  </si>
  <si>
    <t>Künstlerische Leistung, sonstiges</t>
  </si>
  <si>
    <t>Finanzierungskosten, sonstiges</t>
  </si>
  <si>
    <r>
      <t xml:space="preserve">Baukonstruktionen in Außenanlagen, </t>
    </r>
    <r>
      <rPr>
        <sz val="8"/>
        <rFont val="Arial"/>
        <family val="2"/>
      </rPr>
      <t>sonstiges (Grundstücksfl.)</t>
    </r>
  </si>
  <si>
    <r>
      <t xml:space="preserve">Grundstücksnebenkosten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</si>
  <si>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Nichtöffentliche Erschließung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</si>
  <si>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Baugrube, sonstiges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</si>
  <si>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 xml:space="preserve">Wasserhaltung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</si>
  <si>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Umschießungsarbeiten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</si>
  <si>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Übergangsmaßnahmen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</si>
  <si>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Ausgleichsabgaben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</si>
  <si>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Freimachen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</si>
  <si>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Herrichten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</si>
  <si>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Öffentliche Erschließung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</si>
  <si>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Gründung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</si>
  <si>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Außenwände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</si>
  <si>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Innenwände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</si>
  <si>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Decken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</si>
  <si>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Dächer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</si>
  <si>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Konstruktive Einbauten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BGF)</t>
    </r>
  </si>
  <si>
    <r>
      <t xml:space="preserve">Sonstige Maßnahmen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BGF)</t>
    </r>
  </si>
  <si>
    <r>
      <t xml:space="preserve">Abwasser-, Wasser- und Gasanlagen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BGF)</t>
    </r>
  </si>
  <si>
    <r>
      <t xml:space="preserve">Wärmeversorgungsanlagen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BGF)</t>
    </r>
  </si>
  <si>
    <r>
      <t xml:space="preserve">Lufttechnische Anlagen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BGF)</t>
    </r>
  </si>
  <si>
    <r>
      <t xml:space="preserve">Starkstromanlagen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BGF)</t>
    </r>
  </si>
  <si>
    <r>
      <t xml:space="preserve">Fernmelde-, Informationstechnische Anlagen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BGF)</t>
    </r>
  </si>
  <si>
    <r>
      <t xml:space="preserve">Förderanlagen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BGF)</t>
    </r>
  </si>
  <si>
    <r>
      <t xml:space="preserve">Nutzungsspezifische Anlagen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BGF)</t>
    </r>
  </si>
  <si>
    <r>
      <t xml:space="preserve">Gebäudeautomation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BGF)</t>
    </r>
  </si>
  <si>
    <r>
      <t xml:space="preserve">Sonstige Maßnahmen für Technische Anlagen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BGF)</t>
    </r>
  </si>
  <si>
    <r>
      <t xml:space="preserve">Geländeflächen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)</t>
    </r>
  </si>
  <si>
    <r>
      <t xml:space="preserve">Befestigte Flächen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)</t>
    </r>
  </si>
  <si>
    <r>
      <t xml:space="preserve">Baukonstruktionen in Außenanlagen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)</t>
    </r>
  </si>
  <si>
    <r>
      <t xml:space="preserve">Technische Anlagen in Außenanlagen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nach Grundstücksfläche)</t>
    </r>
  </si>
  <si>
    <r>
      <t xml:space="preserve">Einbauten in Außenanlagen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nach Grundstücksfläche)</t>
    </r>
  </si>
  <si>
    <r>
      <t xml:space="preserve">Wasserflächen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)</t>
    </r>
  </si>
  <si>
    <r>
      <t xml:space="preserve">Pflanz- und Saatflächen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)</t>
    </r>
  </si>
  <si>
    <r>
      <t xml:space="preserve">Sonstige Maßnahmen für Außenanlagen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nach Grundstücksfläche)</t>
    </r>
  </si>
  <si>
    <r>
      <t xml:space="preserve">Ausstattung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BGF)</t>
    </r>
  </si>
  <si>
    <r>
      <t xml:space="preserve">Kunstwerke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BGF)</t>
    </r>
  </si>
  <si>
    <r>
      <t xml:space="preserve">Künstlerisch gestaltete Bauteile der Außenanlagen </t>
    </r>
    <r>
      <rPr>
        <sz val="8"/>
        <rFont val="Arial Narrow"/>
        <family val="2"/>
      </rPr>
      <t>(m</t>
    </r>
    <r>
      <rPr>
        <vertAlign val="superscript"/>
        <sz val="8"/>
        <rFont val="Arial Narrow"/>
        <family val="2"/>
      </rPr>
      <t xml:space="preserve">2  </t>
    </r>
    <r>
      <rPr>
        <sz val="8"/>
        <rFont val="Arial Narrow"/>
        <family val="2"/>
      </rPr>
      <t>nach Grundstücksfläche)</t>
    </r>
  </si>
  <si>
    <r>
      <t xml:space="preserve">Bauherrenaufgabe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BGF)</t>
    </r>
  </si>
  <si>
    <r>
      <t xml:space="preserve">Vorbereitung der Objektplanung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BGF)</t>
    </r>
  </si>
  <si>
    <r>
      <t xml:space="preserve">Architekten- und Ingenieurleistungen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BGF)</t>
    </r>
  </si>
  <si>
    <r>
      <t xml:space="preserve">Gutachten und Beratung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BGF)</t>
    </r>
  </si>
  <si>
    <r>
      <t xml:space="preserve">Allgemeine Baunebenkosten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BGF)</t>
    </r>
  </si>
  <si>
    <r>
      <t xml:space="preserve">Sonstige Baunebenkosten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BGF)</t>
    </r>
  </si>
  <si>
    <t>(Klammerwerte = Mengeneinheit nach DIN 277-3)</t>
  </si>
  <si>
    <r>
      <t xml:space="preserve">Grundstück </t>
    </r>
    <r>
      <rPr>
        <sz val="8"/>
        <rFont val="Arial"/>
        <family val="2"/>
      </rPr>
      <t>(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</si>
  <si>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Kostenplanung in der Übersicht</t>
  </si>
  <si>
    <t>Sportheim Kollnburg</t>
  </si>
  <si>
    <t>SV Kollnburg</t>
  </si>
  <si>
    <t>IB Wieser</t>
  </si>
  <si>
    <r>
      <t xml:space="preserve">Künstlerische Leistung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BGF)</t>
    </r>
  </si>
  <si>
    <r>
      <t xml:space="preserve">Finanzierungskosten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BGF)</t>
    </r>
  </si>
  <si>
    <t>Massen</t>
  </si>
  <si>
    <t>m² oder m³</t>
  </si>
  <si>
    <t>Vermessungsgebühren, Gerichtsgebühren, Notariatsgebühren, Maklerprovision, Grunderwerwerbssteuer, Wertermittlung, Genehmigungsgebühren, Bodebnordnung und Grenzregulierung, Ggrundstückskosten, sonstiges</t>
  </si>
  <si>
    <t>Abfindungen, Ablösen dinglicher Rechte, Freimachen, sonstiges</t>
  </si>
  <si>
    <t>Sicherungsmaßnahmen, Abbruchmaßnahmen, Altlastenbeseitigung, Herrichten der Geländeoberflächen, Herrichten sonstoiges</t>
  </si>
  <si>
    <t>Abwasserentsorgung, Wasserverfsorgung, Gasversorgung, Fernwärmeversorgung, Stromversorgung, Telekommunikation, Verkehrserschließung, Abfallentsorgung, Öffentliche Erschließung sonstiges</t>
  </si>
  <si>
    <t>Provisorien, Auslagerungen</t>
  </si>
  <si>
    <t>Baugrubenherstellung, Umschließungsarbeiten, Wasserhaltung, Baugrube sonstiges</t>
  </si>
  <si>
    <r>
      <t xml:space="preserve">Baugrube </t>
    </r>
    <r>
      <rPr>
        <sz val="8"/>
        <rFont val="Arial"/>
        <family val="2"/>
      </rPr>
      <t>(m³)</t>
    </r>
  </si>
  <si>
    <t>Baugrundverbesserung, Flachgründungen, Tiefgründungen, Unterböden und bodenplatten, Bodenbeläge, Bauwerksabdichtungen, Dränagen, Grundungen sonstiges</t>
  </si>
  <si>
    <t>Tragende Außenwände, Nichttragende Außenwände, Außenstützen, Außentüren und -fenster, Außenwandbekleidungen außen, Außenwandbekleidungen innen, Außenwandelemente, Sonnenschutz, Außenwände sonstiges</t>
  </si>
  <si>
    <t>Tragende Innenwände, Nichttragende Innenwände, Innenstützen, Innentüren und -fenster, Innenwandbekleidungen, Innenwandelemente, Innenwände sonstiges</t>
  </si>
  <si>
    <t>Deckenkonstruktionen, Deckenbeläge, Besondere Einbauten, Decken sonstiges</t>
  </si>
  <si>
    <t>Dachkonstruktionen, Dachfenster, Dachöffnungen, Dachbeläge, Dachbekleidungen, Dächer sonstiges</t>
  </si>
  <si>
    <t>Allgemeine Einbauten, Besondere Einbauten, Konstruktive Einbauten sonstiges</t>
  </si>
  <si>
    <t>Baustelleneinrichtung, Gerüste, Sicherungsmaßnahmen, Abbruchmaßnahmen, Instandsetzungen, Materialentsorgung, Zusätzliche Maßnahmen, Provisorische Baukonstruktionen, Sonstige Maßnahmen, sonstiges</t>
  </si>
  <si>
    <t>Abwasseranlagen, Wasseranlagen, Gasanlagen, Feuerlöschanlagen, Abwasser-, Wasser-, Gasanlagen sonstiges</t>
  </si>
  <si>
    <t>Wärmeerzeugungsanlagen, Wärmeverteilernetze, Raumheizflächen, Wärmeversorgungsanlagen sonstiges</t>
  </si>
  <si>
    <t>Lüftungsanlagen, Teilklimaanlagen, Klimaanlagen, Kälteanlagen, Lufttechnische anlagen sonstiges</t>
  </si>
  <si>
    <t>Hoch- und Mittelspannungsanlagen, Eigenstromversorgungsanlagen, Niederspannungsschaltanlagen, Niederspannungsinstallationsanlagen, Beleuchtungsanlagen, Blitzschiutz- und Erdungsanlagen, Starkstromanlagen sonstiges</t>
  </si>
  <si>
    <t>Telekommunikationsanlagen, Such- und Signalanlagen, Zeitdienstanlagen, Elektroakustische Anlagen, Fernseh- und Antennenanlagen, Gefahren- und Alarmanlagen, Übertragungsnetze, Fernmelde-, Informationstechnische Anlagen sonsitges</t>
  </si>
  <si>
    <t>Aufzugsanlagen, Fahrtreppen, Fahrstege, Befahranlagen, Transportanlagen, Krananlagen, Förderanlagen sonstiges</t>
  </si>
  <si>
    <t>Küchentechnische Anlagen, Wäscherei- und Reinigungsanlagen, Medienversorgungsanlagen, Medizintechnische anlagen, Feuerlöschanlagen, Badtechnische anlagen, Prozesswärme-, kälte- und -luftanlagen</t>
  </si>
  <si>
    <t>Entsorgungsnalgen, Nutzerspezifische Anlagen sonstiges</t>
  </si>
  <si>
    <t>Automationssysteme, Schaltschränke, Management- und Bedienungseinrichtungen, Raumautomationssysteme, Übertragungsnetze, Gebäudeautomation sonstiges</t>
  </si>
  <si>
    <t>Baustelleneinrichtung, Gerüste, Sicherungsmaßnahmen, Abbruchmaßnahmen, Instandsetzungen, Materialentsorgung, Zusätzliche Maßnahmen, Provisorische Baukonstruktionen, Sonstige Maßnahmen für technische Anlagen sonstiges, sonstiges</t>
  </si>
  <si>
    <t>Oberbodenarbeiten, Bodenarbeiten, Geländefläche sonstiges</t>
  </si>
  <si>
    <t>Wege, Straßen, Plätze, Höfe, Stellplätze, Sportplatzflächen, Spielplatzflächen, Gleisanlagen, Befestigte Flächen sonstiges</t>
  </si>
  <si>
    <t>Einfriedigungen, Schutzkonstruktionen, Mauern und Wände, Rampen, Treppen, Tribünen, Überdachungen, Brücken, Stege, Kanal- und Schachtbauanlagen, Wasserbauliche anlagen, Baukonstruktionen in außenanlagen sonstiges</t>
  </si>
  <si>
    <t>Abwasseranlagen, Wasseranlagen, Gasanlagen, Wärmeversorgungsanlagen, Lufttechnische anlagen, Starkstromanlagen, Fernmelde- und Informationstechnische anlagen, Nutzungsspezifische anlagen, Technische Anlagen in Außenanlagen sonstiges</t>
  </si>
  <si>
    <t>Allgemeine Einbauten, Besondere einbauten, Einbauten in Außenanlagen sonstiges</t>
  </si>
  <si>
    <t>Abdichtungen, Bepflanzungen, Wasserflächen sonstiges</t>
  </si>
  <si>
    <t>Oberbodenarbeiten, Vegetationstechnische Bodenbearbeitung, Sicherungsbauweisen, Pflanzen, Rasen und Ansaaten, Begrünung unbebauter Flächen, Pflanz- und Saatflächen sonstiges</t>
  </si>
  <si>
    <t>Baustelleneinrichtung, Gerüste, Sicherungsmaßnahmen, Abbruchmaßnahmen, Instandsetzungen, Materialentsorgung, Zusätzliche Maßnahmen, Provisorische Maßnahmen, Sonstige Maßnahmen für Außenanlagen sonstiges</t>
  </si>
  <si>
    <t>Allgemeine Ausstattung, Besondere ausstattung, Ausstattung sonstiges</t>
  </si>
  <si>
    <t>Kunstobjekte, Künstlerisch gestaltete Bauteile des Bauwerks, Künstlerische gestaltete Bauteile der Außenanlagen, Kunstwerke sonstiges</t>
  </si>
  <si>
    <t>Projektleitung, Bedarfsplanung, Projektsteuerung, Bauherrenaufgaben sonstiges</t>
  </si>
  <si>
    <t>Untersuchungen, Wertermittlung, Städtebauliche Leistungen, Wettbewerbe, Vorbereitung der Objektplanung, sonstiges</t>
  </si>
  <si>
    <t>Gebäudeplanung, Freianlagenplanung, Raumbildende Ausbauten, Ingenieurbauten und Verkehrsanlagen, Tragwerksplanung, Planung der Technischen Ausrüstung, Architekten- und Ingenieurleistungen, sonstiges</t>
  </si>
  <si>
    <t>Thermische Bauphysik, Schallschutz und Raumakustik, Bodenmechanik, Erd- und Grundbau, Vermessung, Lichttechnik, Tageslichttechnik, Brandschutz, Sicherheits- und Gesundheitsschutz, Umweltschutz, altlasten, Gutachten und Beratung, sonstiges</t>
  </si>
  <si>
    <t>Kunstwettbewerbe, Honorare, Künstlerische Leistunge sonstiges</t>
  </si>
  <si>
    <t>Finanzierungsbeschaffung, Fremdkapitalzinsen, Eigenkapitalzinsen, Finanzierungskosten sonstiges</t>
  </si>
  <si>
    <t>Prüfungen, Genehmigungen und Abnahmen, Bewirtschaftungskosten, Bemusterungskosten, Betriebskosten während der Baukosten, Versicherungen, Allgemeine Baunebenkosten sonstiges</t>
  </si>
  <si>
    <t>Siehe Angebote</t>
  </si>
  <si>
    <t>=&gt; siehe Angebote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</si>
</sst>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2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6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4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Fill="1" applyBorder="1"/>
    <xf numFmtId="0" fontId="2" fillId="0" borderId="6" xfId="0" applyFont="1" applyBorder="1"/>
    <xf numFmtId="0" fontId="2" fillId="0" borderId="7" xfId="0" applyFont="1" applyFill="1" applyBorder="1"/>
    <xf numFmtId="164" fontId="2" fillId="0" borderId="0" xfId="0" applyNumberFormat="1" applyFont="1" applyBorder="1"/>
    <xf numFmtId="0" fontId="2" fillId="0" borderId="0" xfId="0" applyFont="1" applyBorder="1"/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6" fillId="0" borderId="0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/>
    <xf numFmtId="0" fontId="6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6" fillId="0" borderId="13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14" xfId="0" applyFont="1" applyBorder="1"/>
    <xf numFmtId="0" fontId="5" fillId="0" borderId="0" xfId="0" applyFont="1" applyBorder="1"/>
    <xf numFmtId="0" fontId="5" fillId="0" borderId="15" xfId="0" applyFont="1" applyBorder="1"/>
    <xf numFmtId="0" fontId="6" fillId="0" borderId="16" xfId="0" applyFont="1" applyBorder="1"/>
    <xf numFmtId="0" fontId="6" fillId="0" borderId="1" xfId="0" applyFont="1" applyBorder="1"/>
    <xf numFmtId="0" fontId="6" fillId="0" borderId="18" xfId="0" applyFont="1" applyBorder="1"/>
    <xf numFmtId="0" fontId="6" fillId="0" borderId="17" xfId="0" applyFont="1" applyBorder="1"/>
    <xf numFmtId="0" fontId="5" fillId="0" borderId="6" xfId="0" applyFont="1" applyBorder="1"/>
    <xf numFmtId="164" fontId="5" fillId="0" borderId="0" xfId="0" applyNumberFormat="1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20" xfId="0" applyFont="1" applyBorder="1" applyAlignment="1">
      <alignment horizontal="center"/>
    </xf>
    <xf numFmtId="164" fontId="5" fillId="0" borderId="21" xfId="0" applyNumberFormat="1" applyFont="1" applyBorder="1"/>
    <xf numFmtId="164" fontId="5" fillId="0" borderId="23" xfId="0" applyNumberFormat="1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6" fillId="0" borderId="2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25" xfId="0" applyFont="1" applyBorder="1"/>
    <xf numFmtId="0" fontId="7" fillId="0" borderId="2" xfId="0" applyFont="1" applyBorder="1"/>
    <xf numFmtId="0" fontId="5" fillId="0" borderId="23" xfId="0" applyFont="1" applyBorder="1"/>
    <xf numFmtId="165" fontId="5" fillId="0" borderId="21" xfId="0" applyNumberFormat="1" applyFont="1" applyBorder="1"/>
    <xf numFmtId="0" fontId="6" fillId="0" borderId="3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28" xfId="0" applyFont="1" applyBorder="1"/>
    <xf numFmtId="0" fontId="5" fillId="0" borderId="31" xfId="0" applyFont="1" applyBorder="1"/>
    <xf numFmtId="164" fontId="5" fillId="0" borderId="32" xfId="0" applyNumberFormat="1" applyFont="1" applyBorder="1"/>
    <xf numFmtId="0" fontId="5" fillId="0" borderId="33" xfId="0" applyFont="1" applyBorder="1"/>
    <xf numFmtId="0" fontId="6" fillId="0" borderId="28" xfId="0" applyFont="1" applyBorder="1"/>
    <xf numFmtId="0" fontId="7" fillId="0" borderId="31" xfId="0" applyFont="1" applyBorder="1"/>
    <xf numFmtId="0" fontId="7" fillId="0" borderId="28" xfId="0" applyFont="1" applyBorder="1"/>
    <xf numFmtId="0" fontId="7" fillId="0" borderId="5" xfId="0" applyFont="1" applyBorder="1" applyAlignment="1">
      <alignment horizontal="center"/>
    </xf>
    <xf numFmtId="0" fontId="4" fillId="0" borderId="34" xfId="0" applyFont="1" applyBorder="1"/>
    <xf numFmtId="0" fontId="6" fillId="0" borderId="9" xfId="0" applyFont="1" applyBorder="1"/>
    <xf numFmtId="164" fontId="6" fillId="0" borderId="10" xfId="0" applyNumberFormat="1" applyFont="1" applyBorder="1"/>
    <xf numFmtId="0" fontId="6" fillId="0" borderId="34" xfId="0" applyFont="1" applyBorder="1"/>
    <xf numFmtId="0" fontId="6" fillId="0" borderId="12" xfId="0" applyFont="1" applyBorder="1"/>
    <xf numFmtId="164" fontId="6" fillId="0" borderId="11" xfId="0" applyNumberFormat="1" applyFont="1" applyBorder="1"/>
    <xf numFmtId="164" fontId="6" fillId="0" borderId="12" xfId="0" applyNumberFormat="1" applyFont="1" applyBorder="1"/>
    <xf numFmtId="164" fontId="6" fillId="0" borderId="34" xfId="0" applyNumberFormat="1" applyFont="1" applyBorder="1"/>
    <xf numFmtId="164" fontId="6" fillId="0" borderId="9" xfId="0" applyNumberFormat="1" applyFont="1" applyBorder="1"/>
    <xf numFmtId="164" fontId="4" fillId="0" borderId="34" xfId="0" applyNumberFormat="1" applyFont="1" applyBorder="1"/>
    <xf numFmtId="164" fontId="6" fillId="0" borderId="32" xfId="0" applyNumberFormat="1" applyFont="1" applyBorder="1"/>
    <xf numFmtId="0" fontId="2" fillId="0" borderId="21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9" fillId="0" borderId="1" xfId="0" applyFont="1" applyBorder="1"/>
    <xf numFmtId="0" fontId="12" fillId="0" borderId="0" xfId="0" applyFont="1"/>
    <xf numFmtId="0" fontId="13" fillId="0" borderId="1" xfId="0" applyFont="1" applyBorder="1"/>
    <xf numFmtId="0" fontId="6" fillId="0" borderId="35" xfId="0" applyFont="1" applyBorder="1"/>
    <xf numFmtId="0" fontId="17" fillId="0" borderId="6" xfId="0" applyFont="1" applyBorder="1" applyAlignment="1">
      <alignment horizontal="center"/>
    </xf>
    <xf numFmtId="0" fontId="11" fillId="0" borderId="0" xfId="0" applyFont="1" applyBorder="1"/>
    <xf numFmtId="0" fontId="9" fillId="0" borderId="36" xfId="0" applyFont="1" applyBorder="1"/>
    <xf numFmtId="0" fontId="1" fillId="0" borderId="17" xfId="0" applyFont="1" applyBorder="1" applyAlignment="1">
      <alignment horizontal="left"/>
    </xf>
    <xf numFmtId="0" fontId="5" fillId="0" borderId="37" xfId="0" applyFont="1" applyBorder="1"/>
    <xf numFmtId="164" fontId="5" fillId="0" borderId="38" xfId="0" applyNumberFormat="1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5" xfId="0" applyFont="1" applyBorder="1"/>
    <xf numFmtId="0" fontId="6" fillId="0" borderId="14" xfId="0" applyFont="1" applyBorder="1" applyAlignment="1">
      <alignment horizontal="center"/>
    </xf>
    <xf numFmtId="0" fontId="7" fillId="0" borderId="0" xfId="0" applyFont="1" applyBorder="1"/>
    <xf numFmtId="0" fontId="13" fillId="0" borderId="2" xfId="0" applyFont="1" applyBorder="1"/>
    <xf numFmtId="0" fontId="1" fillId="0" borderId="29" xfId="0" applyFont="1" applyBorder="1" applyAlignment="1">
      <alignment horizontal="left"/>
    </xf>
    <xf numFmtId="0" fontId="9" fillId="0" borderId="2" xfId="0" applyFont="1" applyBorder="1"/>
    <xf numFmtId="0" fontId="6" fillId="0" borderId="25" xfId="0" applyFont="1" applyBorder="1"/>
    <xf numFmtId="0" fontId="6" fillId="0" borderId="27" xfId="0" applyFont="1" applyBorder="1"/>
    <xf numFmtId="0" fontId="4" fillId="0" borderId="2" xfId="0" applyFont="1" applyBorder="1"/>
    <xf numFmtId="0" fontId="9" fillId="0" borderId="15" xfId="0" applyFont="1" applyBorder="1"/>
    <xf numFmtId="0" fontId="16" fillId="0" borderId="2" xfId="0" applyFont="1" applyBorder="1"/>
    <xf numFmtId="0" fontId="6" fillId="0" borderId="29" xfId="0" applyFont="1" applyBorder="1"/>
    <xf numFmtId="0" fontId="2" fillId="0" borderId="15" xfId="0" applyFont="1" applyFill="1" applyBorder="1"/>
    <xf numFmtId="164" fontId="5" fillId="0" borderId="22" xfId="0" applyNumberFormat="1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0" fontId="7" fillId="0" borderId="14" xfId="0" applyFont="1" applyBorder="1"/>
    <xf numFmtId="164" fontId="5" fillId="0" borderId="20" xfId="0" applyNumberFormat="1" applyFont="1" applyBorder="1"/>
    <xf numFmtId="0" fontId="6" fillId="0" borderId="39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6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9" fillId="0" borderId="13" xfId="0" applyFont="1" applyBorder="1"/>
    <xf numFmtId="2" fontId="1" fillId="0" borderId="0" xfId="0" applyNumberFormat="1" applyFont="1" applyBorder="1"/>
    <xf numFmtId="164" fontId="1" fillId="0" borderId="0" xfId="0" applyNumberFormat="1" applyFont="1" applyBorder="1"/>
    <xf numFmtId="0" fontId="12" fillId="0" borderId="0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6" fillId="0" borderId="0" xfId="0" applyFont="1" applyFill="1" applyBorder="1"/>
    <xf numFmtId="0" fontId="9" fillId="0" borderId="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35" xfId="0" applyFont="1" applyBorder="1"/>
    <xf numFmtId="0" fontId="19" fillId="0" borderId="10" xfId="0" applyFont="1" applyBorder="1" applyAlignment="1">
      <alignment horizontal="center"/>
    </xf>
    <xf numFmtId="0" fontId="19" fillId="0" borderId="0" xfId="0" applyFont="1"/>
    <xf numFmtId="0" fontId="19" fillId="0" borderId="11" xfId="0" applyFont="1" applyBorder="1" applyAlignment="1">
      <alignment horizontal="center"/>
    </xf>
    <xf numFmtId="0" fontId="13" fillId="2" borderId="18" xfId="0" applyFont="1" applyFill="1" applyBorder="1"/>
    <xf numFmtId="0" fontId="13" fillId="2" borderId="27" xfId="0" applyFont="1" applyFill="1" applyBorder="1"/>
    <xf numFmtId="0" fontId="19" fillId="2" borderId="27" xfId="0" applyFont="1" applyFill="1" applyBorder="1"/>
    <xf numFmtId="0" fontId="19" fillId="2" borderId="26" xfId="0" applyFont="1" applyFill="1" applyBorder="1"/>
    <xf numFmtId="164" fontId="13" fillId="2" borderId="11" xfId="0" applyNumberFormat="1" applyFont="1" applyFill="1" applyBorder="1"/>
    <xf numFmtId="0" fontId="13" fillId="2" borderId="16" xfId="0" applyFont="1" applyFill="1" applyBorder="1"/>
    <xf numFmtId="0" fontId="13" fillId="2" borderId="25" xfId="0" applyFont="1" applyFill="1" applyBorder="1"/>
    <xf numFmtId="0" fontId="19" fillId="2" borderId="25" xfId="0" applyFont="1" applyFill="1" applyBorder="1"/>
    <xf numFmtId="0" fontId="19" fillId="2" borderId="31" xfId="0" applyFont="1" applyFill="1" applyBorder="1"/>
    <xf numFmtId="164" fontId="13" fillId="2" borderId="10" xfId="0" applyNumberFormat="1" applyFont="1" applyFill="1" applyBorder="1"/>
    <xf numFmtId="0" fontId="7" fillId="0" borderId="4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2" fillId="0" borderId="41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42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33" xfId="0" applyFont="1" applyBorder="1" applyAlignment="1">
      <alignment vertical="top" wrapText="1"/>
    </xf>
    <xf numFmtId="2" fontId="5" fillId="0" borderId="40" xfId="0" applyNumberFormat="1" applyFont="1" applyBorder="1" applyAlignment="1">
      <alignment vertical="top"/>
    </xf>
    <xf numFmtId="2" fontId="0" fillId="0" borderId="12" xfId="0" applyNumberFormat="1" applyBorder="1" applyAlignment="1">
      <alignment vertical="top"/>
    </xf>
    <xf numFmtId="164" fontId="5" fillId="0" borderId="40" xfId="0" applyNumberFormat="1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7" fillId="0" borderId="9" xfId="0" applyFont="1" applyBorder="1" applyAlignment="1">
      <alignment horizontal="center"/>
    </xf>
    <xf numFmtId="0" fontId="12" fillId="0" borderId="17" xfId="0" applyFont="1" applyBorder="1" applyAlignment="1">
      <alignment vertical="top" wrapText="1"/>
    </xf>
    <xf numFmtId="0" fontId="12" fillId="0" borderId="29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2" fontId="0" fillId="0" borderId="9" xfId="0" applyNumberFormat="1" applyBorder="1" applyAlignment="1">
      <alignment vertical="top"/>
    </xf>
    <xf numFmtId="0" fontId="12" fillId="0" borderId="41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42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12" fillId="0" borderId="17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quotePrefix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9"/>
  <sheetViews>
    <sheetView tabSelected="1" topLeftCell="A49" workbookViewId="0">
      <selection activeCell="I17" sqref="I17"/>
    </sheetView>
  </sheetViews>
  <sheetFormatPr baseColWidth="10" defaultRowHeight="13" x14ac:dyDescent="0.15"/>
  <cols>
    <col min="1" max="1" width="9.5" style="25" customWidth="1"/>
    <col min="2" max="2" width="39.5" style="37" customWidth="1"/>
    <col min="3" max="3" width="4.5" style="37" customWidth="1"/>
    <col min="4" max="4" width="5.83203125" style="37" customWidth="1"/>
    <col min="5" max="5" width="10.1640625" style="37" customWidth="1"/>
    <col min="6" max="6" width="10.5" style="37" customWidth="1"/>
    <col min="7" max="7" width="11.33203125" style="38" customWidth="1"/>
  </cols>
  <sheetData>
    <row r="1" spans="1:6" ht="20" x14ac:dyDescent="0.2">
      <c r="A1" s="12"/>
      <c r="B1" s="27" t="s">
        <v>254</v>
      </c>
      <c r="C1" s="27"/>
      <c r="D1" s="27"/>
    </row>
    <row r="2" spans="1:6" x14ac:dyDescent="0.15">
      <c r="A2" s="12"/>
      <c r="B2" s="4"/>
      <c r="C2" s="4"/>
      <c r="D2" s="4"/>
    </row>
    <row r="3" spans="1:6" x14ac:dyDescent="0.15">
      <c r="A3" s="12"/>
      <c r="B3" s="28" t="s">
        <v>250</v>
      </c>
      <c r="C3" s="28"/>
      <c r="D3" s="28"/>
      <c r="E3" s="48"/>
    </row>
    <row r="4" spans="1:6" ht="14" thickBot="1" x14ac:dyDescent="0.2">
      <c r="A4" s="12"/>
      <c r="B4" s="4"/>
      <c r="C4" s="4"/>
      <c r="D4" s="4"/>
    </row>
    <row r="5" spans="1:6" ht="16" x14ac:dyDescent="0.2">
      <c r="A5" s="12"/>
      <c r="B5" s="29" t="s">
        <v>170</v>
      </c>
      <c r="C5" s="103" t="s">
        <v>319</v>
      </c>
      <c r="D5" s="103"/>
      <c r="E5" s="40"/>
      <c r="F5" s="49"/>
    </row>
    <row r="6" spans="1:6" ht="16" x14ac:dyDescent="0.2">
      <c r="A6" s="12"/>
      <c r="B6" s="30" t="s">
        <v>171</v>
      </c>
      <c r="C6" s="104" t="s">
        <v>320</v>
      </c>
      <c r="D6" s="104"/>
      <c r="E6" s="41"/>
      <c r="F6" s="50"/>
    </row>
    <row r="7" spans="1:6" ht="17" thickBot="1" x14ac:dyDescent="0.25">
      <c r="A7" s="12"/>
      <c r="B7" s="31" t="s">
        <v>172</v>
      </c>
      <c r="C7" s="105" t="s">
        <v>321</v>
      </c>
      <c r="D7" s="105"/>
      <c r="E7" s="42"/>
      <c r="F7" s="51"/>
    </row>
    <row r="8" spans="1:6" ht="16" x14ac:dyDescent="0.2">
      <c r="A8" s="12"/>
      <c r="B8" s="32"/>
      <c r="C8" s="32"/>
      <c r="D8" s="32"/>
    </row>
    <row r="9" spans="1:6" x14ac:dyDescent="0.15">
      <c r="A9" s="12"/>
      <c r="B9" s="4"/>
      <c r="C9" s="4"/>
      <c r="D9" s="4"/>
      <c r="E9" s="10"/>
    </row>
    <row r="10" spans="1:6" ht="14" thickBot="1" x14ac:dyDescent="0.2">
      <c r="A10" s="12"/>
      <c r="B10" s="4"/>
      <c r="C10" s="4"/>
      <c r="D10" s="4"/>
      <c r="E10" s="10"/>
    </row>
    <row r="11" spans="1:6" x14ac:dyDescent="0.15">
      <c r="A11" s="12"/>
      <c r="B11" s="33" t="s">
        <v>249</v>
      </c>
      <c r="C11" s="106"/>
      <c r="D11" s="106"/>
      <c r="E11" s="40"/>
      <c r="F11" s="52" t="s">
        <v>165</v>
      </c>
    </row>
    <row r="12" spans="1:6" x14ac:dyDescent="0.15">
      <c r="A12" s="12"/>
      <c r="B12" s="34"/>
      <c r="C12" s="26"/>
      <c r="D12" s="26"/>
      <c r="E12" s="41"/>
      <c r="F12" s="90" t="s">
        <v>166</v>
      </c>
    </row>
    <row r="13" spans="1:6" ht="14" thickBot="1" x14ac:dyDescent="0.2">
      <c r="A13" s="12"/>
      <c r="B13" s="34" t="s">
        <v>219</v>
      </c>
      <c r="C13" s="26"/>
      <c r="D13" s="26"/>
      <c r="E13" s="41"/>
      <c r="F13" s="90"/>
    </row>
    <row r="14" spans="1:6" x14ac:dyDescent="0.15">
      <c r="A14" s="12"/>
      <c r="B14" s="121" t="s">
        <v>158</v>
      </c>
      <c r="C14" s="122"/>
      <c r="D14" s="122"/>
      <c r="E14" s="40"/>
      <c r="F14" s="123">
        <f>G51</f>
        <v>0</v>
      </c>
    </row>
    <row r="15" spans="1:6" x14ac:dyDescent="0.15">
      <c r="A15" s="12"/>
      <c r="B15" s="35" t="s">
        <v>159</v>
      </c>
      <c r="C15" s="107"/>
      <c r="D15" s="107"/>
      <c r="E15" s="41"/>
      <c r="F15" s="53">
        <f>G79</f>
        <v>18000</v>
      </c>
    </row>
    <row r="16" spans="1:6" x14ac:dyDescent="0.15">
      <c r="A16" s="12"/>
      <c r="B16" s="35" t="s">
        <v>160</v>
      </c>
      <c r="C16" s="107"/>
      <c r="D16" s="107"/>
      <c r="E16" s="41"/>
      <c r="F16" s="53">
        <f>G146</f>
        <v>259700</v>
      </c>
    </row>
    <row r="17" spans="1:7" x14ac:dyDescent="0.15">
      <c r="A17" s="12"/>
      <c r="B17" s="35" t="s">
        <v>161</v>
      </c>
      <c r="C17" s="107"/>
      <c r="D17" s="107"/>
      <c r="E17" s="41"/>
      <c r="F17" s="53">
        <f>G225</f>
        <v>103950</v>
      </c>
    </row>
    <row r="18" spans="1:7" x14ac:dyDescent="0.15">
      <c r="A18" s="12"/>
      <c r="B18" s="35" t="s">
        <v>162</v>
      </c>
      <c r="C18" s="107"/>
      <c r="D18" s="107"/>
      <c r="E18" s="41"/>
      <c r="F18" s="53">
        <f>G294</f>
        <v>14400</v>
      </c>
    </row>
    <row r="19" spans="1:7" x14ac:dyDescent="0.15">
      <c r="A19" s="12"/>
      <c r="B19" s="35" t="s">
        <v>163</v>
      </c>
      <c r="C19" s="107"/>
      <c r="D19" s="107"/>
      <c r="E19" s="41"/>
      <c r="F19" s="53">
        <v>89210.01</v>
      </c>
      <c r="G19" s="184" t="s">
        <v>368</v>
      </c>
    </row>
    <row r="20" spans="1:7" ht="14" thickBot="1" x14ac:dyDescent="0.2">
      <c r="A20" s="12"/>
      <c r="B20" s="119" t="s">
        <v>164</v>
      </c>
      <c r="C20" s="120"/>
      <c r="D20" s="120"/>
      <c r="E20" s="42"/>
      <c r="F20" s="118">
        <f>G364</f>
        <v>38500</v>
      </c>
    </row>
    <row r="21" spans="1:7" ht="14" thickBot="1" x14ac:dyDescent="0.2">
      <c r="A21" s="12"/>
      <c r="B21" s="36" t="s">
        <v>0</v>
      </c>
      <c r="C21" s="62"/>
      <c r="D21" s="62"/>
      <c r="E21" s="57"/>
      <c r="F21" s="54">
        <f>SUM(F14:F20)</f>
        <v>523760.01</v>
      </c>
    </row>
    <row r="22" spans="1:7" x14ac:dyDescent="0.15">
      <c r="A22" s="12"/>
      <c r="B22" s="28"/>
      <c r="C22" s="28"/>
      <c r="D22" s="28"/>
      <c r="E22" s="48"/>
    </row>
    <row r="23" spans="1:7" x14ac:dyDescent="0.15">
      <c r="A23" s="12"/>
      <c r="B23" s="7"/>
      <c r="C23" s="7"/>
      <c r="D23" s="7"/>
      <c r="E23" s="48"/>
    </row>
    <row r="24" spans="1:7" x14ac:dyDescent="0.15">
      <c r="A24" s="12"/>
      <c r="B24" s="28"/>
      <c r="C24" s="28"/>
      <c r="D24" s="28"/>
      <c r="E24" s="48"/>
    </row>
    <row r="25" spans="1:7" x14ac:dyDescent="0.15">
      <c r="A25" s="12"/>
      <c r="B25" s="28"/>
      <c r="C25" s="28"/>
      <c r="D25" s="28"/>
      <c r="E25" s="48"/>
    </row>
    <row r="26" spans="1:7" x14ac:dyDescent="0.15">
      <c r="A26" s="12"/>
      <c r="B26" s="4"/>
      <c r="C26" s="4"/>
      <c r="D26" s="4"/>
      <c r="E26" s="48"/>
    </row>
    <row r="27" spans="1:7" ht="14" thickBot="1" x14ac:dyDescent="0.2">
      <c r="A27" s="4"/>
    </row>
    <row r="28" spans="1:7" ht="16" x14ac:dyDescent="0.2">
      <c r="A28" s="13" t="s">
        <v>266</v>
      </c>
      <c r="B28" s="40"/>
      <c r="C28" s="40"/>
      <c r="D28" s="40"/>
      <c r="E28" s="69" t="s">
        <v>324</v>
      </c>
      <c r="F28" s="69" t="s">
        <v>168</v>
      </c>
      <c r="G28" s="69" t="s">
        <v>167</v>
      </c>
    </row>
    <row r="29" spans="1:7" ht="16" x14ac:dyDescent="0.2">
      <c r="A29" s="97"/>
      <c r="B29" s="98"/>
      <c r="C29" s="98"/>
      <c r="D29" s="98"/>
      <c r="E29" s="5" t="s">
        <v>325</v>
      </c>
      <c r="F29" s="5" t="s">
        <v>166</v>
      </c>
      <c r="G29" s="5" t="s">
        <v>166</v>
      </c>
    </row>
    <row r="30" spans="1:7" ht="16" x14ac:dyDescent="0.2">
      <c r="A30" s="14"/>
      <c r="B30" s="94" t="s">
        <v>316</v>
      </c>
      <c r="C30" s="94"/>
      <c r="D30" s="94"/>
      <c r="E30" s="5" t="s">
        <v>173</v>
      </c>
      <c r="F30" s="5" t="s">
        <v>173</v>
      </c>
      <c r="G30" s="70"/>
    </row>
    <row r="31" spans="1:7" ht="14" thickBot="1" x14ac:dyDescent="0.2">
      <c r="A31" s="15"/>
      <c r="B31" s="42"/>
      <c r="C31" s="42"/>
      <c r="D31" s="42"/>
      <c r="E31" s="6" t="s">
        <v>174</v>
      </c>
      <c r="F31" s="6" t="s">
        <v>174</v>
      </c>
      <c r="G31" s="78" t="s">
        <v>80</v>
      </c>
    </row>
    <row r="32" spans="1:7" ht="17" thickBot="1" x14ac:dyDescent="0.25">
      <c r="A32" s="16">
        <v>100</v>
      </c>
      <c r="B32" s="95" t="s">
        <v>317</v>
      </c>
      <c r="C32" s="108"/>
      <c r="D32" s="108"/>
      <c r="E32" s="2"/>
      <c r="F32" s="71"/>
      <c r="G32" s="79"/>
    </row>
    <row r="33" spans="1:7" x14ac:dyDescent="0.15">
      <c r="A33" s="17"/>
      <c r="B33" s="100"/>
      <c r="C33" s="109"/>
      <c r="D33" s="109"/>
      <c r="E33" s="101"/>
      <c r="F33" s="102"/>
      <c r="G33" s="80"/>
    </row>
    <row r="34" spans="1:7" ht="14" thickBot="1" x14ac:dyDescent="0.2">
      <c r="A34" s="18"/>
      <c r="B34" s="96" t="s">
        <v>6</v>
      </c>
      <c r="C34" s="28"/>
      <c r="D34" s="28"/>
      <c r="E34" s="41"/>
      <c r="F34" s="72"/>
      <c r="G34" s="81">
        <f>SUM(F33)</f>
        <v>0</v>
      </c>
    </row>
    <row r="35" spans="1:7" ht="14" thickBot="1" x14ac:dyDescent="0.2">
      <c r="A35" s="19">
        <v>120</v>
      </c>
      <c r="B35" s="93" t="s">
        <v>273</v>
      </c>
      <c r="C35" s="110"/>
      <c r="D35" s="110"/>
      <c r="E35" s="57"/>
      <c r="F35" s="60"/>
      <c r="G35" s="82"/>
    </row>
    <row r="36" spans="1:7" ht="13.25" customHeight="1" x14ac:dyDescent="0.15">
      <c r="A36" s="152"/>
      <c r="B36" s="170" t="s">
        <v>326</v>
      </c>
      <c r="C36" s="171"/>
      <c r="D36" s="172"/>
      <c r="E36" s="160"/>
      <c r="F36" s="162">
        <v>0</v>
      </c>
      <c r="G36" s="83"/>
    </row>
    <row r="37" spans="1:7" x14ac:dyDescent="0.15">
      <c r="A37" s="176"/>
      <c r="B37" s="173"/>
      <c r="C37" s="174"/>
      <c r="D37" s="175"/>
      <c r="E37" s="161"/>
      <c r="F37" s="163"/>
      <c r="G37" s="83"/>
    </row>
    <row r="38" spans="1:7" x14ac:dyDescent="0.15">
      <c r="A38" s="176"/>
      <c r="B38" s="173"/>
      <c r="C38" s="174"/>
      <c r="D38" s="175"/>
      <c r="E38" s="161"/>
      <c r="F38" s="163"/>
      <c r="G38" s="83"/>
    </row>
    <row r="39" spans="1:7" x14ac:dyDescent="0.15">
      <c r="A39" s="176"/>
      <c r="B39" s="173"/>
      <c r="C39" s="174"/>
      <c r="D39" s="175"/>
      <c r="E39" s="161"/>
      <c r="F39" s="163"/>
      <c r="G39" s="83"/>
    </row>
    <row r="40" spans="1:7" x14ac:dyDescent="0.15">
      <c r="A40" s="176"/>
      <c r="B40" s="173"/>
      <c r="C40" s="174"/>
      <c r="D40" s="175"/>
      <c r="E40" s="161"/>
      <c r="F40" s="163"/>
      <c r="G40" s="83"/>
    </row>
    <row r="41" spans="1:7" ht="13.25" customHeight="1" x14ac:dyDescent="0.15">
      <c r="A41" s="176"/>
      <c r="B41" s="173"/>
      <c r="C41" s="174"/>
      <c r="D41" s="175"/>
      <c r="E41" s="161"/>
      <c r="F41" s="163"/>
      <c r="G41" s="83"/>
    </row>
    <row r="42" spans="1:7" ht="13.25" hidden="1" customHeight="1" x14ac:dyDescent="0.15">
      <c r="A42" s="176"/>
      <c r="B42" s="173"/>
      <c r="C42" s="174"/>
      <c r="D42" s="175"/>
      <c r="E42" s="161"/>
      <c r="F42" s="163"/>
      <c r="G42" s="83"/>
    </row>
    <row r="43" spans="1:7" ht="13.25" hidden="1" customHeight="1" x14ac:dyDescent="0.15">
      <c r="A43" s="176"/>
      <c r="B43" s="173"/>
      <c r="C43" s="174"/>
      <c r="D43" s="175"/>
      <c r="E43" s="161"/>
      <c r="F43" s="163"/>
      <c r="G43" s="83"/>
    </row>
    <row r="44" spans="1:7" ht="13.25" hidden="1" customHeight="1" x14ac:dyDescent="0.15">
      <c r="A44" s="177"/>
      <c r="B44" s="178"/>
      <c r="C44" s="179"/>
      <c r="D44" s="180"/>
      <c r="E44" s="169"/>
      <c r="F44" s="164"/>
      <c r="G44" s="80"/>
    </row>
    <row r="45" spans="1:7" ht="14" thickBot="1" x14ac:dyDescent="0.2">
      <c r="A45" s="22"/>
      <c r="B45" s="96" t="s">
        <v>7</v>
      </c>
      <c r="C45" s="111"/>
      <c r="D45" s="111"/>
      <c r="E45" s="56"/>
      <c r="F45" s="72"/>
      <c r="G45" s="81">
        <f>SUM(F36:F44)</f>
        <v>0</v>
      </c>
    </row>
    <row r="46" spans="1:7" ht="14" thickBot="1" x14ac:dyDescent="0.2">
      <c r="A46" s="19">
        <v>130</v>
      </c>
      <c r="B46" s="93" t="s">
        <v>280</v>
      </c>
      <c r="C46" s="110"/>
      <c r="D46" s="110"/>
      <c r="E46" s="57"/>
      <c r="F46" s="60"/>
      <c r="G46" s="82"/>
    </row>
    <row r="47" spans="1:7" x14ac:dyDescent="0.15">
      <c r="A47" s="152"/>
      <c r="B47" s="170" t="s">
        <v>327</v>
      </c>
      <c r="C47" s="181"/>
      <c r="D47" s="181"/>
      <c r="E47" s="160"/>
      <c r="F47" s="162">
        <v>0</v>
      </c>
      <c r="G47" s="83"/>
    </row>
    <row r="48" spans="1:7" x14ac:dyDescent="0.15">
      <c r="A48" s="176"/>
      <c r="B48" s="182"/>
      <c r="C48" s="183"/>
      <c r="D48" s="183"/>
      <c r="E48" s="161"/>
      <c r="F48" s="163">
        <v>0</v>
      </c>
      <c r="G48" s="83"/>
    </row>
    <row r="49" spans="1:7" ht="11.5" customHeight="1" x14ac:dyDescent="0.15">
      <c r="A49" s="176"/>
      <c r="B49" s="182"/>
      <c r="C49" s="183"/>
      <c r="D49" s="183"/>
      <c r="E49" s="161"/>
      <c r="F49" s="163">
        <v>0</v>
      </c>
      <c r="G49" s="83"/>
    </row>
    <row r="50" spans="1:7" x14ac:dyDescent="0.15">
      <c r="A50" s="176"/>
      <c r="B50" s="45" t="s">
        <v>8</v>
      </c>
      <c r="C50" s="112"/>
      <c r="D50" s="112"/>
      <c r="E50" s="59"/>
      <c r="F50" s="58"/>
      <c r="G50" s="84">
        <f>SUM(F47:F49)</f>
        <v>0</v>
      </c>
    </row>
    <row r="51" spans="1:7" s="140" customFormat="1" ht="17" thickBot="1" x14ac:dyDescent="0.25">
      <c r="A51" s="176"/>
      <c r="B51" s="147" t="s">
        <v>9</v>
      </c>
      <c r="C51" s="148"/>
      <c r="D51" s="148"/>
      <c r="E51" s="149"/>
      <c r="F51" s="150"/>
      <c r="G51" s="151">
        <f>G50+G45+G34</f>
        <v>0</v>
      </c>
    </row>
    <row r="52" spans="1:7" ht="17" thickBot="1" x14ac:dyDescent="0.25">
      <c r="A52" s="16">
        <v>200</v>
      </c>
      <c r="B52" s="1" t="s">
        <v>1</v>
      </c>
      <c r="C52" s="113"/>
      <c r="D52" s="113"/>
      <c r="E52" s="2"/>
      <c r="F52" s="71"/>
      <c r="G52" s="79"/>
    </row>
    <row r="53" spans="1:7" ht="14" thickBot="1" x14ac:dyDescent="0.2">
      <c r="A53" s="19">
        <v>210</v>
      </c>
      <c r="B53" s="93" t="s">
        <v>281</v>
      </c>
      <c r="C53" s="110"/>
      <c r="D53" s="110"/>
      <c r="E53" s="57"/>
      <c r="F53" s="60"/>
      <c r="G53" s="82"/>
    </row>
    <row r="54" spans="1:7" x14ac:dyDescent="0.15">
      <c r="A54" s="152"/>
      <c r="B54" s="170" t="s">
        <v>328</v>
      </c>
      <c r="C54" s="171"/>
      <c r="D54" s="172"/>
      <c r="E54" s="160">
        <v>200</v>
      </c>
      <c r="F54" s="162">
        <v>90</v>
      </c>
      <c r="G54" s="83"/>
    </row>
    <row r="55" spans="1:7" x14ac:dyDescent="0.15">
      <c r="A55" s="176"/>
      <c r="B55" s="173" t="s">
        <v>11</v>
      </c>
      <c r="C55" s="174"/>
      <c r="D55" s="175"/>
      <c r="E55" s="161"/>
      <c r="F55" s="163">
        <v>8200</v>
      </c>
      <c r="G55" s="83"/>
    </row>
    <row r="56" spans="1:7" x14ac:dyDescent="0.15">
      <c r="A56" s="176"/>
      <c r="B56" s="173" t="s">
        <v>12</v>
      </c>
      <c r="C56" s="174"/>
      <c r="D56" s="175"/>
      <c r="E56" s="161"/>
      <c r="F56" s="163">
        <v>0</v>
      </c>
      <c r="G56" s="83"/>
    </row>
    <row r="57" spans="1:7" x14ac:dyDescent="0.15">
      <c r="A57" s="176"/>
      <c r="B57" s="173" t="s">
        <v>13</v>
      </c>
      <c r="C57" s="174"/>
      <c r="D57" s="175"/>
      <c r="E57" s="161"/>
      <c r="F57" s="163">
        <v>0</v>
      </c>
      <c r="G57" s="83"/>
    </row>
    <row r="58" spans="1:7" hidden="1" x14ac:dyDescent="0.15">
      <c r="A58" s="176"/>
      <c r="B58" s="173" t="s">
        <v>14</v>
      </c>
      <c r="C58" s="174"/>
      <c r="D58" s="175"/>
      <c r="E58" s="161"/>
      <c r="F58" s="163">
        <v>3000</v>
      </c>
      <c r="G58" s="83"/>
    </row>
    <row r="59" spans="1:7" ht="14" thickBot="1" x14ac:dyDescent="0.2">
      <c r="A59" s="176"/>
      <c r="B59" s="96" t="s">
        <v>15</v>
      </c>
      <c r="C59" s="111"/>
      <c r="D59" s="111"/>
      <c r="E59" s="56"/>
      <c r="F59" s="72"/>
      <c r="G59" s="81">
        <f>F54*E54</f>
        <v>18000</v>
      </c>
    </row>
    <row r="60" spans="1:7" ht="14" thickBot="1" x14ac:dyDescent="0.2">
      <c r="A60" s="19">
        <v>220</v>
      </c>
      <c r="B60" s="93" t="s">
        <v>282</v>
      </c>
      <c r="C60" s="110"/>
      <c r="D60" s="110"/>
      <c r="E60" s="57"/>
      <c r="F60" s="60"/>
      <c r="G60" s="82"/>
    </row>
    <row r="61" spans="1:7" x14ac:dyDescent="0.15">
      <c r="A61" s="152"/>
      <c r="B61" s="170" t="s">
        <v>329</v>
      </c>
      <c r="C61" s="171"/>
      <c r="D61" s="172"/>
      <c r="E61" s="160"/>
      <c r="F61" s="162">
        <v>0</v>
      </c>
      <c r="G61" s="83"/>
    </row>
    <row r="62" spans="1:7" x14ac:dyDescent="0.15">
      <c r="A62" s="176"/>
      <c r="B62" s="173" t="s">
        <v>16</v>
      </c>
      <c r="C62" s="174"/>
      <c r="D62" s="175"/>
      <c r="E62" s="161"/>
      <c r="F62" s="163">
        <v>5000</v>
      </c>
      <c r="G62" s="83"/>
    </row>
    <row r="63" spans="1:7" x14ac:dyDescent="0.15">
      <c r="A63" s="176"/>
      <c r="B63" s="173" t="s">
        <v>17</v>
      </c>
      <c r="C63" s="174"/>
      <c r="D63" s="175"/>
      <c r="E63" s="161"/>
      <c r="F63" s="163">
        <v>0</v>
      </c>
      <c r="G63" s="83"/>
    </row>
    <row r="64" spans="1:7" x14ac:dyDescent="0.15">
      <c r="A64" s="176"/>
      <c r="B64" s="173" t="s">
        <v>18</v>
      </c>
      <c r="C64" s="174"/>
      <c r="D64" s="175"/>
      <c r="E64" s="161"/>
      <c r="F64" s="163">
        <v>0</v>
      </c>
      <c r="G64" s="83"/>
    </row>
    <row r="65" spans="1:7" x14ac:dyDescent="0.15">
      <c r="A65" s="176"/>
      <c r="B65" s="173" t="s">
        <v>19</v>
      </c>
      <c r="C65" s="174"/>
      <c r="D65" s="175"/>
      <c r="E65" s="161"/>
      <c r="F65" s="163">
        <v>0</v>
      </c>
      <c r="G65" s="83"/>
    </row>
    <row r="66" spans="1:7" ht="1.25" customHeight="1" x14ac:dyDescent="0.15">
      <c r="A66" s="176"/>
      <c r="B66" s="173" t="s">
        <v>20</v>
      </c>
      <c r="C66" s="174"/>
      <c r="D66" s="175"/>
      <c r="E66" s="161"/>
      <c r="F66" s="163">
        <v>0</v>
      </c>
      <c r="G66" s="83"/>
    </row>
    <row r="67" spans="1:7" hidden="1" x14ac:dyDescent="0.15">
      <c r="A67" s="176"/>
      <c r="B67" s="173" t="s">
        <v>21</v>
      </c>
      <c r="C67" s="174"/>
      <c r="D67" s="175"/>
      <c r="E67" s="161"/>
      <c r="F67" s="163">
        <v>0</v>
      </c>
      <c r="G67" s="83"/>
    </row>
    <row r="68" spans="1:7" hidden="1" x14ac:dyDescent="0.15">
      <c r="A68" s="176"/>
      <c r="B68" s="173" t="s">
        <v>268</v>
      </c>
      <c r="C68" s="174"/>
      <c r="D68" s="175"/>
      <c r="E68" s="161"/>
      <c r="F68" s="163">
        <v>0</v>
      </c>
      <c r="G68" s="83"/>
    </row>
    <row r="69" spans="1:7" hidden="1" x14ac:dyDescent="0.15">
      <c r="A69" s="177"/>
      <c r="B69" s="178" t="s">
        <v>22</v>
      </c>
      <c r="C69" s="179"/>
      <c r="D69" s="180"/>
      <c r="E69" s="169"/>
      <c r="F69" s="164">
        <v>0</v>
      </c>
      <c r="G69" s="83"/>
    </row>
    <row r="70" spans="1:7" ht="14" thickBot="1" x14ac:dyDescent="0.2">
      <c r="A70" s="22"/>
      <c r="B70" s="96" t="s">
        <v>23</v>
      </c>
      <c r="C70" s="111"/>
      <c r="D70" s="111"/>
      <c r="E70" s="56"/>
      <c r="F70" s="72"/>
      <c r="G70" s="81">
        <f>E61*F61</f>
        <v>0</v>
      </c>
    </row>
    <row r="71" spans="1:7" ht="14" thickBot="1" x14ac:dyDescent="0.2">
      <c r="A71" s="19">
        <v>230</v>
      </c>
      <c r="B71" s="93" t="s">
        <v>274</v>
      </c>
      <c r="C71" s="110"/>
      <c r="D71" s="110"/>
      <c r="E71" s="57"/>
      <c r="F71" s="73">
        <v>0</v>
      </c>
      <c r="G71" s="82"/>
    </row>
    <row r="72" spans="1:7" ht="14" thickBot="1" x14ac:dyDescent="0.2">
      <c r="A72" s="23"/>
      <c r="B72" s="44" t="s">
        <v>24</v>
      </c>
      <c r="C72" s="28"/>
      <c r="D72" s="28"/>
      <c r="E72" s="41"/>
      <c r="F72" s="74"/>
      <c r="G72" s="85">
        <f>SUM(F71:F71)</f>
        <v>0</v>
      </c>
    </row>
    <row r="73" spans="1:7" ht="14" thickBot="1" x14ac:dyDescent="0.2">
      <c r="A73" s="19">
        <v>240</v>
      </c>
      <c r="B73" s="93" t="s">
        <v>279</v>
      </c>
      <c r="C73" s="110"/>
      <c r="D73" s="110"/>
      <c r="E73" s="60"/>
      <c r="F73" s="73">
        <v>0</v>
      </c>
      <c r="G73" s="86"/>
    </row>
    <row r="74" spans="1:7" ht="14" thickBot="1" x14ac:dyDescent="0.2">
      <c r="A74" s="20"/>
      <c r="B74" s="44" t="s">
        <v>25</v>
      </c>
      <c r="C74" s="62"/>
      <c r="D74" s="62"/>
      <c r="E74" s="61"/>
      <c r="F74" s="55"/>
      <c r="G74" s="87">
        <f>SUM(F73)</f>
        <v>0</v>
      </c>
    </row>
    <row r="75" spans="1:7" ht="14" thickBot="1" x14ac:dyDescent="0.2">
      <c r="A75" s="19">
        <v>250</v>
      </c>
      <c r="B75" s="99" t="s">
        <v>278</v>
      </c>
      <c r="C75" s="114"/>
      <c r="D75" s="114"/>
      <c r="E75" s="57"/>
      <c r="F75" s="57"/>
      <c r="G75" s="82"/>
    </row>
    <row r="76" spans="1:7" x14ac:dyDescent="0.15">
      <c r="A76" s="152"/>
      <c r="B76" s="170" t="s">
        <v>330</v>
      </c>
      <c r="C76" s="171"/>
      <c r="D76" s="172"/>
      <c r="E76" s="160"/>
      <c r="F76" s="162">
        <v>0</v>
      </c>
      <c r="G76" s="83"/>
    </row>
    <row r="77" spans="1:7" x14ac:dyDescent="0.15">
      <c r="A77" s="176"/>
      <c r="B77" s="173" t="s">
        <v>201</v>
      </c>
      <c r="C77" s="174"/>
      <c r="D77" s="175"/>
      <c r="E77" s="161"/>
      <c r="F77" s="163">
        <v>0</v>
      </c>
      <c r="G77" s="83"/>
    </row>
    <row r="78" spans="1:7" x14ac:dyDescent="0.15">
      <c r="A78" s="22"/>
      <c r="B78" s="43" t="s">
        <v>202</v>
      </c>
      <c r="C78" s="111"/>
      <c r="D78" s="111"/>
      <c r="E78" s="56"/>
      <c r="F78" s="72"/>
      <c r="G78" s="81">
        <f>SUM(F76:F77)</f>
        <v>0</v>
      </c>
    </row>
    <row r="79" spans="1:7" s="140" customFormat="1" ht="17" thickBot="1" x14ac:dyDescent="0.25">
      <c r="A79" s="139"/>
      <c r="B79" s="147" t="s">
        <v>26</v>
      </c>
      <c r="C79" s="148"/>
      <c r="D79" s="148"/>
      <c r="E79" s="149"/>
      <c r="F79" s="150"/>
      <c r="G79" s="151">
        <f>G78+G74+G72+G70+G59</f>
        <v>18000</v>
      </c>
    </row>
    <row r="80" spans="1:7" ht="17" thickBot="1" x14ac:dyDescent="0.25">
      <c r="A80" s="3">
        <v>300</v>
      </c>
      <c r="B80" s="1" t="s">
        <v>2</v>
      </c>
      <c r="C80" s="113"/>
      <c r="D80" s="113"/>
      <c r="E80" s="2"/>
      <c r="F80" s="2"/>
      <c r="G80" s="88"/>
    </row>
    <row r="81" spans="1:7" ht="14" thickBot="1" x14ac:dyDescent="0.2">
      <c r="A81" s="19">
        <v>310</v>
      </c>
      <c r="B81" s="93" t="s">
        <v>332</v>
      </c>
      <c r="C81" s="62"/>
      <c r="D81" s="62"/>
      <c r="E81" s="57"/>
      <c r="F81" s="57"/>
      <c r="G81" s="82"/>
    </row>
    <row r="82" spans="1:7" x14ac:dyDescent="0.15">
      <c r="A82" s="152"/>
      <c r="B82" s="170" t="s">
        <v>331</v>
      </c>
      <c r="C82" s="171"/>
      <c r="D82" s="172"/>
      <c r="E82" s="160">
        <v>200</v>
      </c>
      <c r="F82" s="162">
        <v>70</v>
      </c>
      <c r="G82" s="83"/>
    </row>
    <row r="83" spans="1:7" x14ac:dyDescent="0.15">
      <c r="A83" s="176"/>
      <c r="B83" s="173" t="s">
        <v>277</v>
      </c>
      <c r="C83" s="174"/>
      <c r="D83" s="175"/>
      <c r="E83" s="161"/>
      <c r="F83" s="163">
        <v>0</v>
      </c>
      <c r="G83" s="83"/>
    </row>
    <row r="84" spans="1:7" x14ac:dyDescent="0.15">
      <c r="A84" s="176"/>
      <c r="B84" s="173" t="s">
        <v>276</v>
      </c>
      <c r="C84" s="174"/>
      <c r="D84" s="175"/>
      <c r="E84" s="161"/>
      <c r="F84" s="163">
        <v>0</v>
      </c>
      <c r="G84" s="83"/>
    </row>
    <row r="85" spans="1:7" ht="0.5" customHeight="1" x14ac:dyDescent="0.15">
      <c r="A85" s="176"/>
      <c r="B85" s="173" t="s">
        <v>275</v>
      </c>
      <c r="C85" s="174"/>
      <c r="D85" s="175"/>
      <c r="E85" s="161"/>
      <c r="F85" s="163">
        <v>0</v>
      </c>
      <c r="G85" s="83"/>
    </row>
    <row r="86" spans="1:7" ht="14" thickBot="1" x14ac:dyDescent="0.2">
      <c r="A86" s="22"/>
      <c r="B86" s="96" t="s">
        <v>27</v>
      </c>
      <c r="C86" s="111"/>
      <c r="D86" s="111"/>
      <c r="E86" s="56"/>
      <c r="F86" s="72"/>
      <c r="G86" s="81">
        <f>E82*F82</f>
        <v>14000</v>
      </c>
    </row>
    <row r="87" spans="1:7" ht="14" thickBot="1" x14ac:dyDescent="0.2">
      <c r="A87" s="19">
        <v>320</v>
      </c>
      <c r="B87" s="93" t="s">
        <v>283</v>
      </c>
      <c r="C87" s="110"/>
      <c r="D87" s="110"/>
      <c r="E87" s="57"/>
      <c r="F87" s="57"/>
      <c r="G87" s="82"/>
    </row>
    <row r="88" spans="1:7" x14ac:dyDescent="0.15">
      <c r="A88" s="152"/>
      <c r="B88" s="170" t="s">
        <v>333</v>
      </c>
      <c r="C88" s="171"/>
      <c r="D88" s="172"/>
      <c r="E88" s="160">
        <v>65</v>
      </c>
      <c r="F88" s="162">
        <v>350</v>
      </c>
      <c r="G88" s="83"/>
    </row>
    <row r="89" spans="1:7" x14ac:dyDescent="0.15">
      <c r="A89" s="176"/>
      <c r="B89" s="173" t="s">
        <v>253</v>
      </c>
      <c r="C89" s="174"/>
      <c r="D89" s="175"/>
      <c r="E89" s="161"/>
      <c r="F89" s="163">
        <v>0</v>
      </c>
      <c r="G89" s="83"/>
    </row>
    <row r="90" spans="1:7" x14ac:dyDescent="0.15">
      <c r="A90" s="176"/>
      <c r="B90" s="173" t="s">
        <v>179</v>
      </c>
      <c r="C90" s="174"/>
      <c r="D90" s="175"/>
      <c r="E90" s="161"/>
      <c r="F90" s="163">
        <v>6500</v>
      </c>
      <c r="G90" s="83"/>
    </row>
    <row r="91" spans="1:7" x14ac:dyDescent="0.15">
      <c r="A91" s="176"/>
      <c r="B91" s="173" t="s">
        <v>28</v>
      </c>
      <c r="C91" s="174"/>
      <c r="D91" s="175"/>
      <c r="E91" s="161"/>
      <c r="F91" s="163">
        <v>10700</v>
      </c>
      <c r="G91" s="83"/>
    </row>
    <row r="92" spans="1:7" ht="2.5" customHeight="1" x14ac:dyDescent="0.15">
      <c r="A92" s="176"/>
      <c r="B92" s="173" t="s">
        <v>29</v>
      </c>
      <c r="C92" s="174"/>
      <c r="D92" s="175"/>
      <c r="E92" s="161"/>
      <c r="F92" s="163">
        <v>0</v>
      </c>
      <c r="G92" s="83"/>
    </row>
    <row r="93" spans="1:7" hidden="1" x14ac:dyDescent="0.15">
      <c r="A93" s="176"/>
      <c r="B93" s="173" t="s">
        <v>30</v>
      </c>
      <c r="C93" s="174"/>
      <c r="D93" s="175"/>
      <c r="E93" s="161"/>
      <c r="F93" s="163">
        <v>2500</v>
      </c>
      <c r="G93" s="83"/>
    </row>
    <row r="94" spans="1:7" hidden="1" x14ac:dyDescent="0.15">
      <c r="A94" s="176"/>
      <c r="B94" s="173" t="s">
        <v>31</v>
      </c>
      <c r="C94" s="174"/>
      <c r="D94" s="175"/>
      <c r="E94" s="161"/>
      <c r="F94" s="163">
        <v>1500</v>
      </c>
      <c r="G94" s="83"/>
    </row>
    <row r="95" spans="1:7" hidden="1" x14ac:dyDescent="0.15">
      <c r="A95" s="176"/>
      <c r="B95" s="173" t="s">
        <v>32</v>
      </c>
      <c r="C95" s="174"/>
      <c r="D95" s="175"/>
      <c r="E95" s="161"/>
      <c r="F95" s="163">
        <v>1000</v>
      </c>
      <c r="G95" s="83"/>
    </row>
    <row r="96" spans="1:7" ht="14" thickBot="1" x14ac:dyDescent="0.2">
      <c r="A96" s="22"/>
      <c r="B96" s="96" t="s">
        <v>33</v>
      </c>
      <c r="C96" s="111"/>
      <c r="D96" s="111"/>
      <c r="E96" s="56"/>
      <c r="F96" s="72"/>
      <c r="G96" s="81">
        <f>E88*F88</f>
        <v>22750</v>
      </c>
    </row>
    <row r="97" spans="1:7" ht="14" thickBot="1" x14ac:dyDescent="0.2">
      <c r="A97" s="19">
        <v>330</v>
      </c>
      <c r="B97" s="93" t="s">
        <v>284</v>
      </c>
      <c r="C97" s="110"/>
      <c r="D97" s="110"/>
      <c r="E97" s="57"/>
      <c r="F97" s="57"/>
      <c r="G97" s="82"/>
    </row>
    <row r="98" spans="1:7" x14ac:dyDescent="0.15">
      <c r="A98" s="152"/>
      <c r="B98" s="170" t="s">
        <v>334</v>
      </c>
      <c r="C98" s="171"/>
      <c r="D98" s="172"/>
      <c r="E98" s="160">
        <v>175</v>
      </c>
      <c r="F98" s="162">
        <v>390</v>
      </c>
      <c r="G98" s="83"/>
    </row>
    <row r="99" spans="1:7" x14ac:dyDescent="0.15">
      <c r="A99" s="176"/>
      <c r="B99" s="173" t="s">
        <v>34</v>
      </c>
      <c r="C99" s="174"/>
      <c r="D99" s="175"/>
      <c r="E99" s="161"/>
      <c r="F99" s="163">
        <v>0</v>
      </c>
      <c r="G99" s="83"/>
    </row>
    <row r="100" spans="1:7" x14ac:dyDescent="0.15">
      <c r="A100" s="176"/>
      <c r="B100" s="173" t="s">
        <v>35</v>
      </c>
      <c r="C100" s="174"/>
      <c r="D100" s="175"/>
      <c r="E100" s="161"/>
      <c r="F100" s="163">
        <v>0</v>
      </c>
      <c r="G100" s="83"/>
    </row>
    <row r="101" spans="1:7" x14ac:dyDescent="0.15">
      <c r="A101" s="176"/>
      <c r="B101" s="173" t="s">
        <v>36</v>
      </c>
      <c r="C101" s="174"/>
      <c r="D101" s="175"/>
      <c r="E101" s="161"/>
      <c r="F101" s="163">
        <v>14000</v>
      </c>
      <c r="G101" s="83"/>
    </row>
    <row r="102" spans="1:7" x14ac:dyDescent="0.15">
      <c r="A102" s="176"/>
      <c r="B102" s="173" t="s">
        <v>37</v>
      </c>
      <c r="C102" s="174"/>
      <c r="D102" s="175"/>
      <c r="E102" s="161"/>
      <c r="F102" s="163">
        <v>17500</v>
      </c>
      <c r="G102" s="83"/>
    </row>
    <row r="103" spans="1:7" x14ac:dyDescent="0.15">
      <c r="A103" s="176"/>
      <c r="B103" s="173" t="s">
        <v>38</v>
      </c>
      <c r="C103" s="174"/>
      <c r="D103" s="175"/>
      <c r="E103" s="161"/>
      <c r="F103" s="163">
        <v>5500</v>
      </c>
      <c r="G103" s="83"/>
    </row>
    <row r="104" spans="1:7" ht="1.25" customHeight="1" x14ac:dyDescent="0.15">
      <c r="A104" s="176"/>
      <c r="B104" s="173" t="s">
        <v>39</v>
      </c>
      <c r="C104" s="174"/>
      <c r="D104" s="175"/>
      <c r="E104" s="161"/>
      <c r="F104" s="163">
        <v>0</v>
      </c>
      <c r="G104" s="83"/>
    </row>
    <row r="105" spans="1:7" hidden="1" x14ac:dyDescent="0.15">
      <c r="A105" s="176"/>
      <c r="B105" s="173" t="s">
        <v>40</v>
      </c>
      <c r="C105" s="174"/>
      <c r="D105" s="175"/>
      <c r="E105" s="161"/>
      <c r="F105" s="163">
        <v>2000</v>
      </c>
      <c r="G105" s="83"/>
    </row>
    <row r="106" spans="1:7" hidden="1" x14ac:dyDescent="0.15">
      <c r="A106" s="177"/>
      <c r="B106" s="178" t="s">
        <v>41</v>
      </c>
      <c r="C106" s="179"/>
      <c r="D106" s="180"/>
      <c r="E106" s="169"/>
      <c r="F106" s="164">
        <v>0</v>
      </c>
      <c r="G106" s="83"/>
    </row>
    <row r="107" spans="1:7" ht="14" thickBot="1" x14ac:dyDescent="0.2">
      <c r="A107" s="22"/>
      <c r="B107" s="96" t="s">
        <v>42</v>
      </c>
      <c r="C107" s="111"/>
      <c r="D107" s="111"/>
      <c r="E107" s="56"/>
      <c r="F107" s="72"/>
      <c r="G107" s="81">
        <f>E98*F98</f>
        <v>68250</v>
      </c>
    </row>
    <row r="108" spans="1:7" ht="14" thickBot="1" x14ac:dyDescent="0.2">
      <c r="A108" s="19">
        <v>340</v>
      </c>
      <c r="B108" s="93" t="s">
        <v>285</v>
      </c>
      <c r="C108" s="110"/>
      <c r="D108" s="110"/>
      <c r="E108" s="57"/>
      <c r="F108" s="57"/>
      <c r="G108" s="82"/>
    </row>
    <row r="109" spans="1:7" x14ac:dyDescent="0.15">
      <c r="A109" s="152"/>
      <c r="B109" s="170" t="s">
        <v>335</v>
      </c>
      <c r="C109" s="171"/>
      <c r="D109" s="172"/>
      <c r="E109" s="160">
        <v>220</v>
      </c>
      <c r="F109" s="162">
        <v>250</v>
      </c>
      <c r="G109" s="83"/>
    </row>
    <row r="110" spans="1:7" x14ac:dyDescent="0.15">
      <c r="A110" s="176"/>
      <c r="B110" s="173" t="s">
        <v>180</v>
      </c>
      <c r="C110" s="174"/>
      <c r="D110" s="175"/>
      <c r="E110" s="161"/>
      <c r="F110" s="163">
        <v>15500</v>
      </c>
      <c r="G110" s="83"/>
    </row>
    <row r="111" spans="1:7" x14ac:dyDescent="0.15">
      <c r="A111" s="176"/>
      <c r="B111" s="173" t="s">
        <v>44</v>
      </c>
      <c r="C111" s="174"/>
      <c r="D111" s="175"/>
      <c r="E111" s="161"/>
      <c r="F111" s="163">
        <v>0</v>
      </c>
      <c r="G111" s="83"/>
    </row>
    <row r="112" spans="1:7" x14ac:dyDescent="0.15">
      <c r="A112" s="176"/>
      <c r="B112" s="173" t="s">
        <v>45</v>
      </c>
      <c r="C112" s="174"/>
      <c r="D112" s="175"/>
      <c r="E112" s="161"/>
      <c r="F112" s="163">
        <v>13000</v>
      </c>
      <c r="G112" s="83"/>
    </row>
    <row r="113" spans="1:7" x14ac:dyDescent="0.15">
      <c r="A113" s="176"/>
      <c r="B113" s="173" t="s">
        <v>46</v>
      </c>
      <c r="C113" s="174"/>
      <c r="D113" s="175"/>
      <c r="E113" s="161"/>
      <c r="F113" s="163">
        <v>14500</v>
      </c>
      <c r="G113" s="83"/>
    </row>
    <row r="114" spans="1:7" hidden="1" x14ac:dyDescent="0.15">
      <c r="A114" s="176"/>
      <c r="B114" s="173" t="s">
        <v>47</v>
      </c>
      <c r="C114" s="174"/>
      <c r="D114" s="175"/>
      <c r="E114" s="161"/>
      <c r="F114" s="163">
        <v>0</v>
      </c>
      <c r="G114" s="83"/>
    </row>
    <row r="115" spans="1:7" hidden="1" x14ac:dyDescent="0.15">
      <c r="A115" s="176"/>
      <c r="B115" s="173" t="s">
        <v>48</v>
      </c>
      <c r="C115" s="174"/>
      <c r="D115" s="175"/>
      <c r="E115" s="161"/>
      <c r="F115" s="163">
        <v>0</v>
      </c>
      <c r="G115" s="83"/>
    </row>
    <row r="116" spans="1:7" ht="14" thickBot="1" x14ac:dyDescent="0.2">
      <c r="A116" s="22"/>
      <c r="B116" s="96" t="s">
        <v>43</v>
      </c>
      <c r="C116" s="111"/>
      <c r="D116" s="111"/>
      <c r="E116" s="56"/>
      <c r="F116" s="72"/>
      <c r="G116" s="81">
        <f>E109*F109</f>
        <v>55000</v>
      </c>
    </row>
    <row r="117" spans="1:7" ht="14" thickBot="1" x14ac:dyDescent="0.2">
      <c r="A117" s="19">
        <v>350</v>
      </c>
      <c r="B117" s="93" t="s">
        <v>286</v>
      </c>
      <c r="C117" s="110"/>
      <c r="D117" s="110"/>
      <c r="E117" s="57"/>
      <c r="F117" s="57"/>
      <c r="G117" s="82"/>
    </row>
    <row r="118" spans="1:7" x14ac:dyDescent="0.15">
      <c r="A118" s="152"/>
      <c r="B118" s="170" t="s">
        <v>336</v>
      </c>
      <c r="C118" s="171"/>
      <c r="D118" s="172"/>
      <c r="E118" s="160">
        <v>125</v>
      </c>
      <c r="F118" s="162">
        <v>450</v>
      </c>
      <c r="G118" s="83"/>
    </row>
    <row r="119" spans="1:7" x14ac:dyDescent="0.15">
      <c r="A119" s="176"/>
      <c r="B119" s="173" t="s">
        <v>50</v>
      </c>
      <c r="C119" s="174"/>
      <c r="D119" s="175"/>
      <c r="E119" s="161"/>
      <c r="F119" s="163">
        <v>27500</v>
      </c>
      <c r="G119" s="83"/>
    </row>
    <row r="120" spans="1:7" x14ac:dyDescent="0.15">
      <c r="A120" s="176"/>
      <c r="B120" s="173" t="s">
        <v>58</v>
      </c>
      <c r="C120" s="174"/>
      <c r="D120" s="175"/>
      <c r="E120" s="161"/>
      <c r="F120" s="163">
        <v>0</v>
      </c>
      <c r="G120" s="83"/>
    </row>
    <row r="121" spans="1:7" ht="1.75" customHeight="1" x14ac:dyDescent="0.15">
      <c r="A121" s="176"/>
      <c r="B121" s="173" t="s">
        <v>51</v>
      </c>
      <c r="C121" s="174"/>
      <c r="D121" s="175"/>
      <c r="E121" s="161"/>
      <c r="F121" s="163">
        <v>0</v>
      </c>
      <c r="G121" s="83"/>
    </row>
    <row r="122" spans="1:7" ht="14" thickBot="1" x14ac:dyDescent="0.2">
      <c r="A122" s="22"/>
      <c r="B122" s="96" t="s">
        <v>49</v>
      </c>
      <c r="C122" s="111"/>
      <c r="D122" s="111"/>
      <c r="E122" s="56"/>
      <c r="F122" s="72"/>
      <c r="G122" s="81">
        <f>E118*F118</f>
        <v>56250</v>
      </c>
    </row>
    <row r="123" spans="1:7" ht="14" thickBot="1" x14ac:dyDescent="0.2">
      <c r="A123" s="19">
        <v>360</v>
      </c>
      <c r="B123" s="93" t="s">
        <v>287</v>
      </c>
      <c r="C123" s="110"/>
      <c r="D123" s="110"/>
      <c r="E123" s="57"/>
      <c r="F123" s="57"/>
      <c r="G123" s="82"/>
    </row>
    <row r="124" spans="1:7" x14ac:dyDescent="0.15">
      <c r="A124" s="152"/>
      <c r="B124" s="170" t="s">
        <v>337</v>
      </c>
      <c r="C124" s="171"/>
      <c r="D124" s="172"/>
      <c r="E124" s="160">
        <v>290</v>
      </c>
      <c r="F124" s="162">
        <v>110</v>
      </c>
      <c r="G124" s="83"/>
    </row>
    <row r="125" spans="1:7" x14ac:dyDescent="0.15">
      <c r="A125" s="176"/>
      <c r="B125" s="173" t="s">
        <v>53</v>
      </c>
      <c r="C125" s="174"/>
      <c r="D125" s="175"/>
      <c r="E125" s="161"/>
      <c r="F125" s="163">
        <v>0</v>
      </c>
      <c r="G125" s="83"/>
    </row>
    <row r="126" spans="1:7" x14ac:dyDescent="0.15">
      <c r="A126" s="176"/>
      <c r="B126" s="173" t="s">
        <v>54</v>
      </c>
      <c r="C126" s="174"/>
      <c r="D126" s="175"/>
      <c r="E126" s="161"/>
      <c r="F126" s="163">
        <v>9000</v>
      </c>
      <c r="G126" s="83"/>
    </row>
    <row r="127" spans="1:7" ht="0.5" customHeight="1" x14ac:dyDescent="0.15">
      <c r="A127" s="176"/>
      <c r="B127" s="173" t="s">
        <v>55</v>
      </c>
      <c r="C127" s="174"/>
      <c r="D127" s="175"/>
      <c r="E127" s="161"/>
      <c r="F127" s="163">
        <v>0</v>
      </c>
      <c r="G127" s="83"/>
    </row>
    <row r="128" spans="1:7" hidden="1" x14ac:dyDescent="0.15">
      <c r="A128" s="176"/>
      <c r="B128" s="173" t="s">
        <v>56</v>
      </c>
      <c r="C128" s="174"/>
      <c r="D128" s="175"/>
      <c r="E128" s="161"/>
      <c r="F128" s="163">
        <v>0</v>
      </c>
      <c r="G128" s="83"/>
    </row>
    <row r="129" spans="1:7" ht="14" thickBot="1" x14ac:dyDescent="0.2">
      <c r="A129" s="22"/>
      <c r="B129" s="96" t="s">
        <v>52</v>
      </c>
      <c r="C129" s="111"/>
      <c r="D129" s="111"/>
      <c r="E129" s="56"/>
      <c r="F129" s="72"/>
      <c r="G129" s="81">
        <f>E124*F124</f>
        <v>31900</v>
      </c>
    </row>
    <row r="130" spans="1:7" ht="14" thickBot="1" x14ac:dyDescent="0.2">
      <c r="A130" s="19">
        <v>370</v>
      </c>
      <c r="B130" s="93" t="s">
        <v>288</v>
      </c>
      <c r="C130" s="110"/>
      <c r="D130" s="110"/>
      <c r="E130" s="57"/>
      <c r="F130" s="57"/>
      <c r="G130" s="82"/>
    </row>
    <row r="131" spans="1:7" x14ac:dyDescent="0.15">
      <c r="A131" s="152"/>
      <c r="B131" s="170" t="s">
        <v>338</v>
      </c>
      <c r="C131" s="171"/>
      <c r="D131" s="172"/>
      <c r="E131" s="160"/>
      <c r="F131" s="162">
        <v>0</v>
      </c>
      <c r="G131" s="83"/>
    </row>
    <row r="132" spans="1:7" x14ac:dyDescent="0.15">
      <c r="A132" s="176"/>
      <c r="B132" s="173" t="s">
        <v>58</v>
      </c>
      <c r="C132" s="174"/>
      <c r="D132" s="175"/>
      <c r="E132" s="161"/>
      <c r="F132" s="163">
        <v>0</v>
      </c>
      <c r="G132" s="83"/>
    </row>
    <row r="133" spans="1:7" x14ac:dyDescent="0.15">
      <c r="A133" s="176"/>
      <c r="B133" s="173" t="s">
        <v>181</v>
      </c>
      <c r="C133" s="174"/>
      <c r="D133" s="175"/>
      <c r="E133" s="161"/>
      <c r="F133" s="163">
        <v>0</v>
      </c>
      <c r="G133" s="83"/>
    </row>
    <row r="134" spans="1:7" ht="14" thickBot="1" x14ac:dyDescent="0.2">
      <c r="A134" s="22"/>
      <c r="B134" s="96" t="s">
        <v>57</v>
      </c>
      <c r="C134" s="111"/>
      <c r="D134" s="111"/>
      <c r="E134" s="56"/>
      <c r="F134" s="72"/>
      <c r="G134" s="81">
        <f>SUM(F131:F133)</f>
        <v>0</v>
      </c>
    </row>
    <row r="135" spans="1:7" ht="14" thickBot="1" x14ac:dyDescent="0.2">
      <c r="A135" s="19">
        <v>390</v>
      </c>
      <c r="B135" s="93" t="s">
        <v>289</v>
      </c>
      <c r="C135" s="110"/>
      <c r="D135" s="110"/>
      <c r="E135" s="57"/>
      <c r="F135" s="57"/>
      <c r="G135" s="82"/>
    </row>
    <row r="136" spans="1:7" x14ac:dyDescent="0.15">
      <c r="A136" s="152"/>
      <c r="B136" s="170" t="s">
        <v>339</v>
      </c>
      <c r="C136" s="171"/>
      <c r="D136" s="172"/>
      <c r="E136" s="160">
        <v>385</v>
      </c>
      <c r="F136" s="162">
        <v>30</v>
      </c>
      <c r="G136" s="83"/>
    </row>
    <row r="137" spans="1:7" x14ac:dyDescent="0.15">
      <c r="A137" s="176"/>
      <c r="B137" s="173" t="s">
        <v>60</v>
      </c>
      <c r="C137" s="174"/>
      <c r="D137" s="175"/>
      <c r="E137" s="161"/>
      <c r="F137" s="163">
        <v>6500</v>
      </c>
      <c r="G137" s="83"/>
    </row>
    <row r="138" spans="1:7" x14ac:dyDescent="0.15">
      <c r="A138" s="176"/>
      <c r="B138" s="173" t="s">
        <v>10</v>
      </c>
      <c r="C138" s="174"/>
      <c r="D138" s="175"/>
      <c r="E138" s="161"/>
      <c r="F138" s="163">
        <v>0</v>
      </c>
      <c r="G138" s="83"/>
    </row>
    <row r="139" spans="1:7" x14ac:dyDescent="0.15">
      <c r="A139" s="176"/>
      <c r="B139" s="173" t="s">
        <v>11</v>
      </c>
      <c r="C139" s="174"/>
      <c r="D139" s="175"/>
      <c r="E139" s="161"/>
      <c r="F139" s="163">
        <v>0</v>
      </c>
      <c r="G139" s="83"/>
    </row>
    <row r="140" spans="1:7" x14ac:dyDescent="0.15">
      <c r="A140" s="176"/>
      <c r="B140" s="173" t="s">
        <v>61</v>
      </c>
      <c r="C140" s="174"/>
      <c r="D140" s="175"/>
      <c r="E140" s="161"/>
      <c r="F140" s="163">
        <v>0</v>
      </c>
      <c r="G140" s="83"/>
    </row>
    <row r="141" spans="1:7" ht="0.5" customHeight="1" x14ac:dyDescent="0.15">
      <c r="A141" s="176"/>
      <c r="B141" s="173" t="s">
        <v>267</v>
      </c>
      <c r="C141" s="174"/>
      <c r="D141" s="175"/>
      <c r="E141" s="161"/>
      <c r="F141" s="163">
        <v>0</v>
      </c>
      <c r="G141" s="83"/>
    </row>
    <row r="142" spans="1:7" hidden="1" x14ac:dyDescent="0.15">
      <c r="A142" s="176"/>
      <c r="B142" s="173" t="s">
        <v>62</v>
      </c>
      <c r="C142" s="174"/>
      <c r="D142" s="175"/>
      <c r="E142" s="161"/>
      <c r="F142" s="163">
        <v>0</v>
      </c>
      <c r="G142" s="83"/>
    </row>
    <row r="143" spans="1:7" hidden="1" x14ac:dyDescent="0.15">
      <c r="A143" s="176"/>
      <c r="B143" s="173" t="s">
        <v>251</v>
      </c>
      <c r="C143" s="174"/>
      <c r="D143" s="175"/>
      <c r="E143" s="161"/>
      <c r="F143" s="163">
        <v>0</v>
      </c>
      <c r="G143" s="83"/>
    </row>
    <row r="144" spans="1:7" hidden="1" x14ac:dyDescent="0.15">
      <c r="A144" s="177"/>
      <c r="B144" s="178" t="s">
        <v>63</v>
      </c>
      <c r="C144" s="179"/>
      <c r="D144" s="180"/>
      <c r="E144" s="169"/>
      <c r="F144" s="164">
        <v>0</v>
      </c>
      <c r="G144" s="83"/>
    </row>
    <row r="145" spans="1:7" x14ac:dyDescent="0.15">
      <c r="A145" s="21"/>
      <c r="B145" s="45" t="s">
        <v>59</v>
      </c>
      <c r="C145" s="112"/>
      <c r="D145" s="112"/>
      <c r="E145" s="59"/>
      <c r="F145" s="58"/>
      <c r="G145" s="84">
        <f>E136*F136</f>
        <v>11550</v>
      </c>
    </row>
    <row r="146" spans="1:7" s="140" customFormat="1" ht="17" thickBot="1" x14ac:dyDescent="0.25">
      <c r="A146" s="141"/>
      <c r="B146" s="142" t="s">
        <v>64</v>
      </c>
      <c r="C146" s="143"/>
      <c r="D146" s="143"/>
      <c r="E146" s="144"/>
      <c r="F146" s="145"/>
      <c r="G146" s="146">
        <f>G145+G134+G129+G122+G116+G107+G96+G86</f>
        <v>259700</v>
      </c>
    </row>
    <row r="147" spans="1:7" ht="17" thickBot="1" x14ac:dyDescent="0.25">
      <c r="A147" s="16">
        <v>400</v>
      </c>
      <c r="B147" s="1" t="s">
        <v>65</v>
      </c>
      <c r="C147" s="113"/>
      <c r="D147" s="113"/>
      <c r="E147" s="2"/>
      <c r="F147" s="2"/>
      <c r="G147" s="79"/>
    </row>
    <row r="148" spans="1:7" ht="14" thickBot="1" x14ac:dyDescent="0.2">
      <c r="A148" s="19">
        <v>410</v>
      </c>
      <c r="B148" s="93" t="s">
        <v>290</v>
      </c>
      <c r="C148" s="110"/>
      <c r="D148" s="110"/>
      <c r="E148" s="57"/>
      <c r="F148" s="57"/>
      <c r="G148" s="82"/>
    </row>
    <row r="149" spans="1:7" x14ac:dyDescent="0.15">
      <c r="A149" s="152"/>
      <c r="B149" s="170" t="s">
        <v>340</v>
      </c>
      <c r="C149" s="171"/>
      <c r="D149" s="172"/>
      <c r="E149" s="160">
        <v>385</v>
      </c>
      <c r="F149" s="162">
        <v>120</v>
      </c>
      <c r="G149" s="83"/>
    </row>
    <row r="150" spans="1:7" x14ac:dyDescent="0.15">
      <c r="A150" s="176"/>
      <c r="B150" s="173" t="s">
        <v>66</v>
      </c>
      <c r="C150" s="174"/>
      <c r="D150" s="175"/>
      <c r="E150" s="161"/>
      <c r="F150" s="163">
        <v>31500</v>
      </c>
      <c r="G150" s="83"/>
    </row>
    <row r="151" spans="1:7" x14ac:dyDescent="0.15">
      <c r="A151" s="176"/>
      <c r="B151" s="173" t="s">
        <v>67</v>
      </c>
      <c r="C151" s="174"/>
      <c r="D151" s="175"/>
      <c r="E151" s="161"/>
      <c r="F151" s="163">
        <v>0</v>
      </c>
      <c r="G151" s="83"/>
    </row>
    <row r="152" spans="1:7" x14ac:dyDescent="0.15">
      <c r="A152" s="176"/>
      <c r="B152" s="173" t="s">
        <v>68</v>
      </c>
      <c r="C152" s="174"/>
      <c r="D152" s="175"/>
      <c r="E152" s="161"/>
      <c r="F152" s="163">
        <v>0</v>
      </c>
      <c r="G152" s="83"/>
    </row>
    <row r="153" spans="1:7" ht="1.25" customHeight="1" x14ac:dyDescent="0.15">
      <c r="A153" s="176"/>
      <c r="B153" s="173" t="s">
        <v>69</v>
      </c>
      <c r="C153" s="174"/>
      <c r="D153" s="175"/>
      <c r="E153" s="161"/>
      <c r="F153" s="163">
        <v>0</v>
      </c>
      <c r="G153" s="83"/>
    </row>
    <row r="154" spans="1:7" ht="14" thickBot="1" x14ac:dyDescent="0.2">
      <c r="A154" s="22"/>
      <c r="B154" s="96" t="s">
        <v>70</v>
      </c>
      <c r="C154" s="111"/>
      <c r="D154" s="111"/>
      <c r="E154" s="56"/>
      <c r="F154" s="72"/>
      <c r="G154" s="81">
        <f>E149*F149</f>
        <v>46200</v>
      </c>
    </row>
    <row r="155" spans="1:7" ht="14" thickBot="1" x14ac:dyDescent="0.2">
      <c r="A155" s="19">
        <v>420</v>
      </c>
      <c r="B155" s="93" t="s">
        <v>291</v>
      </c>
      <c r="C155" s="110"/>
      <c r="D155" s="110"/>
      <c r="E155" s="57"/>
      <c r="F155" s="57"/>
      <c r="G155" s="82"/>
    </row>
    <row r="156" spans="1:7" x14ac:dyDescent="0.15">
      <c r="A156" s="152"/>
      <c r="B156" s="170" t="s">
        <v>341</v>
      </c>
      <c r="C156" s="171"/>
      <c r="D156" s="172"/>
      <c r="E156" s="160">
        <v>385</v>
      </c>
      <c r="F156" s="162">
        <v>70</v>
      </c>
      <c r="G156" s="83"/>
    </row>
    <row r="157" spans="1:7" x14ac:dyDescent="0.15">
      <c r="A157" s="176"/>
      <c r="B157" s="173" t="s">
        <v>73</v>
      </c>
      <c r="C157" s="174"/>
      <c r="D157" s="175"/>
      <c r="E157" s="161"/>
      <c r="F157" s="163">
        <v>0</v>
      </c>
      <c r="G157" s="83"/>
    </row>
    <row r="158" spans="1:7" x14ac:dyDescent="0.15">
      <c r="A158" s="176"/>
      <c r="B158" s="173" t="s">
        <v>74</v>
      </c>
      <c r="C158" s="174"/>
      <c r="D158" s="175"/>
      <c r="E158" s="161"/>
      <c r="F158" s="163">
        <v>0</v>
      </c>
      <c r="G158" s="83"/>
    </row>
    <row r="159" spans="1:7" ht="0.5" customHeight="1" x14ac:dyDescent="0.15">
      <c r="A159" s="176"/>
      <c r="B159" s="173" t="s">
        <v>75</v>
      </c>
      <c r="C159" s="174"/>
      <c r="D159" s="175"/>
      <c r="E159" s="161"/>
      <c r="F159" s="163">
        <v>0</v>
      </c>
      <c r="G159" s="83"/>
    </row>
    <row r="160" spans="1:7" ht="14" thickBot="1" x14ac:dyDescent="0.2">
      <c r="A160" s="22"/>
      <c r="B160" s="96" t="s">
        <v>71</v>
      </c>
      <c r="C160" s="111"/>
      <c r="D160" s="111"/>
      <c r="E160" s="56"/>
      <c r="F160" s="72"/>
      <c r="G160" s="81">
        <f>E156*F156</f>
        <v>26950</v>
      </c>
    </row>
    <row r="161" spans="1:7" ht="14" thickBot="1" x14ac:dyDescent="0.2">
      <c r="A161" s="19">
        <v>430</v>
      </c>
      <c r="B161" s="93" t="s">
        <v>292</v>
      </c>
      <c r="C161" s="110"/>
      <c r="D161" s="110"/>
      <c r="E161" s="57"/>
      <c r="F161" s="57"/>
      <c r="G161" s="82"/>
    </row>
    <row r="162" spans="1:7" x14ac:dyDescent="0.15">
      <c r="A162" s="152"/>
      <c r="B162" s="170" t="s">
        <v>342</v>
      </c>
      <c r="C162" s="171"/>
      <c r="D162" s="172"/>
      <c r="E162" s="160">
        <v>385</v>
      </c>
      <c r="F162" s="162">
        <v>20</v>
      </c>
      <c r="G162" s="83"/>
    </row>
    <row r="163" spans="1:7" x14ac:dyDescent="0.15">
      <c r="A163" s="176"/>
      <c r="B163" s="173" t="s">
        <v>77</v>
      </c>
      <c r="C163" s="174"/>
      <c r="D163" s="175"/>
      <c r="E163" s="161"/>
      <c r="F163" s="163">
        <v>0</v>
      </c>
      <c r="G163" s="83"/>
    </row>
    <row r="164" spans="1:7" x14ac:dyDescent="0.15">
      <c r="A164" s="176"/>
      <c r="B164" s="173" t="s">
        <v>255</v>
      </c>
      <c r="C164" s="174"/>
      <c r="D164" s="175"/>
      <c r="E164" s="161"/>
      <c r="F164" s="163">
        <v>0</v>
      </c>
      <c r="G164" s="83"/>
    </row>
    <row r="165" spans="1:7" ht="1.25" customHeight="1" x14ac:dyDescent="0.15">
      <c r="A165" s="176"/>
      <c r="B165" s="173" t="s">
        <v>78</v>
      </c>
      <c r="C165" s="174"/>
      <c r="D165" s="175"/>
      <c r="E165" s="161"/>
      <c r="F165" s="163">
        <v>0</v>
      </c>
      <c r="G165" s="83"/>
    </row>
    <row r="166" spans="1:7" hidden="1" x14ac:dyDescent="0.15">
      <c r="A166" s="176"/>
      <c r="B166" s="173" t="s">
        <v>182</v>
      </c>
      <c r="C166" s="174"/>
      <c r="D166" s="175"/>
      <c r="E166" s="161"/>
      <c r="F166" s="163">
        <v>0</v>
      </c>
      <c r="G166" s="83"/>
    </row>
    <row r="167" spans="1:7" ht="14" thickBot="1" x14ac:dyDescent="0.2">
      <c r="A167" s="22"/>
      <c r="B167" s="96" t="s">
        <v>79</v>
      </c>
      <c r="C167" s="111"/>
      <c r="D167" s="111"/>
      <c r="E167" s="56"/>
      <c r="F167" s="72"/>
      <c r="G167" s="81">
        <f>E162*F162</f>
        <v>7700</v>
      </c>
    </row>
    <row r="168" spans="1:7" ht="14" thickBot="1" x14ac:dyDescent="0.2">
      <c r="A168" s="19">
        <v>440</v>
      </c>
      <c r="B168" s="93" t="s">
        <v>293</v>
      </c>
      <c r="C168" s="110"/>
      <c r="D168" s="110"/>
      <c r="E168" s="57"/>
      <c r="F168" s="57"/>
      <c r="G168" s="82"/>
    </row>
    <row r="169" spans="1:7" x14ac:dyDescent="0.15">
      <c r="A169" s="152"/>
      <c r="B169" s="170" t="s">
        <v>343</v>
      </c>
      <c r="C169" s="171"/>
      <c r="D169" s="172"/>
      <c r="E169" s="160">
        <v>385</v>
      </c>
      <c r="F169" s="162">
        <v>50</v>
      </c>
      <c r="G169" s="83"/>
    </row>
    <row r="170" spans="1:7" x14ac:dyDescent="0.15">
      <c r="A170" s="176"/>
      <c r="B170" s="173" t="s">
        <v>83</v>
      </c>
      <c r="C170" s="174"/>
      <c r="D170" s="175"/>
      <c r="E170" s="161"/>
      <c r="F170" s="163">
        <v>0</v>
      </c>
      <c r="G170" s="83"/>
    </row>
    <row r="171" spans="1:7" x14ac:dyDescent="0.15">
      <c r="A171" s="176"/>
      <c r="B171" s="173" t="s">
        <v>84</v>
      </c>
      <c r="C171" s="174"/>
      <c r="D171" s="175"/>
      <c r="E171" s="161"/>
      <c r="F171" s="163">
        <v>0</v>
      </c>
      <c r="G171" s="83"/>
    </row>
    <row r="172" spans="1:7" x14ac:dyDescent="0.15">
      <c r="A172" s="176"/>
      <c r="B172" s="173" t="s">
        <v>85</v>
      </c>
      <c r="C172" s="174"/>
      <c r="D172" s="175"/>
      <c r="E172" s="161"/>
      <c r="F172" s="163">
        <v>18500</v>
      </c>
      <c r="G172" s="83"/>
    </row>
    <row r="173" spans="1:7" x14ac:dyDescent="0.15">
      <c r="A173" s="176"/>
      <c r="B173" s="173" t="s">
        <v>86</v>
      </c>
      <c r="C173" s="174"/>
      <c r="D173" s="175"/>
      <c r="E173" s="161"/>
      <c r="F173" s="163">
        <v>0</v>
      </c>
      <c r="G173" s="83"/>
    </row>
    <row r="174" spans="1:7" x14ac:dyDescent="0.15">
      <c r="A174" s="176"/>
      <c r="B174" s="173" t="s">
        <v>87</v>
      </c>
      <c r="C174" s="174"/>
      <c r="D174" s="175"/>
      <c r="E174" s="161"/>
      <c r="F174" s="163">
        <v>0</v>
      </c>
      <c r="G174" s="83"/>
    </row>
    <row r="175" spans="1:7" x14ac:dyDescent="0.15">
      <c r="A175" s="176"/>
      <c r="B175" s="173" t="s">
        <v>88</v>
      </c>
      <c r="C175" s="174"/>
      <c r="D175" s="175"/>
      <c r="E175" s="161"/>
      <c r="F175" s="163">
        <v>0</v>
      </c>
      <c r="G175" s="83"/>
    </row>
    <row r="176" spans="1:7" ht="14" thickBot="1" x14ac:dyDescent="0.2">
      <c r="A176" s="22" t="s">
        <v>80</v>
      </c>
      <c r="B176" s="96" t="s">
        <v>81</v>
      </c>
      <c r="C176" s="111"/>
      <c r="D176" s="111"/>
      <c r="E176" s="56"/>
      <c r="F176" s="72"/>
      <c r="G176" s="81">
        <f>E169*F169</f>
        <v>19250</v>
      </c>
    </row>
    <row r="177" spans="1:7" ht="14" thickBot="1" x14ac:dyDescent="0.2">
      <c r="A177" s="19">
        <v>450</v>
      </c>
      <c r="B177" s="93" t="s">
        <v>294</v>
      </c>
      <c r="C177" s="110"/>
      <c r="D177" s="110"/>
      <c r="E177" s="57"/>
      <c r="F177" s="57"/>
      <c r="G177" s="82"/>
    </row>
    <row r="178" spans="1:7" x14ac:dyDescent="0.15">
      <c r="A178" s="152"/>
      <c r="B178" s="170" t="s">
        <v>344</v>
      </c>
      <c r="C178" s="171"/>
      <c r="D178" s="172"/>
      <c r="E178" s="160">
        <v>385</v>
      </c>
      <c r="F178" s="162">
        <v>10</v>
      </c>
      <c r="G178" s="83"/>
    </row>
    <row r="179" spans="1:7" x14ac:dyDescent="0.15">
      <c r="A179" s="153"/>
      <c r="B179" s="173" t="s">
        <v>89</v>
      </c>
      <c r="C179" s="174"/>
      <c r="D179" s="175"/>
      <c r="E179" s="161"/>
      <c r="F179" s="163">
        <v>0</v>
      </c>
      <c r="G179" s="83"/>
    </row>
    <row r="180" spans="1:7" x14ac:dyDescent="0.15">
      <c r="A180" s="153"/>
      <c r="B180" s="173" t="s">
        <v>90</v>
      </c>
      <c r="C180" s="174"/>
      <c r="D180" s="175"/>
      <c r="E180" s="161"/>
      <c r="F180" s="163">
        <v>0</v>
      </c>
      <c r="G180" s="83"/>
    </row>
    <row r="181" spans="1:7" x14ac:dyDescent="0.15">
      <c r="A181" s="153"/>
      <c r="B181" s="173" t="s">
        <v>256</v>
      </c>
      <c r="C181" s="174"/>
      <c r="D181" s="175"/>
      <c r="E181" s="161"/>
      <c r="F181" s="163">
        <v>0</v>
      </c>
      <c r="G181" s="83"/>
    </row>
    <row r="182" spans="1:7" x14ac:dyDescent="0.15">
      <c r="A182" s="153"/>
      <c r="B182" s="173" t="s">
        <v>91</v>
      </c>
      <c r="C182" s="174"/>
      <c r="D182" s="175"/>
      <c r="E182" s="161"/>
      <c r="F182" s="163">
        <v>0</v>
      </c>
      <c r="G182" s="83"/>
    </row>
    <row r="183" spans="1:7" x14ac:dyDescent="0.15">
      <c r="A183" s="153"/>
      <c r="B183" s="173" t="s">
        <v>92</v>
      </c>
      <c r="C183" s="174"/>
      <c r="D183" s="175"/>
      <c r="E183" s="161"/>
      <c r="F183" s="163">
        <v>0</v>
      </c>
      <c r="G183" s="83"/>
    </row>
    <row r="184" spans="1:7" ht="3" customHeight="1" x14ac:dyDescent="0.15">
      <c r="A184" s="153"/>
      <c r="B184" s="173" t="s">
        <v>93</v>
      </c>
      <c r="C184" s="174"/>
      <c r="D184" s="175"/>
      <c r="E184" s="161"/>
      <c r="F184" s="163">
        <v>0</v>
      </c>
      <c r="G184" s="83"/>
    </row>
    <row r="185" spans="1:7" hidden="1" x14ac:dyDescent="0.15">
      <c r="A185" s="165"/>
      <c r="B185" s="173" t="s">
        <v>94</v>
      </c>
      <c r="C185" s="174"/>
      <c r="D185" s="175"/>
      <c r="E185" s="161"/>
      <c r="F185" s="163">
        <v>0</v>
      </c>
      <c r="G185" s="83"/>
    </row>
    <row r="186" spans="1:7" ht="14" thickBot="1" x14ac:dyDescent="0.2">
      <c r="A186" s="22" t="s">
        <v>80</v>
      </c>
      <c r="B186" s="96" t="s">
        <v>95</v>
      </c>
      <c r="C186" s="111"/>
      <c r="D186" s="111"/>
      <c r="E186" s="56"/>
      <c r="F186" s="72"/>
      <c r="G186" s="81">
        <f>E178*F178</f>
        <v>3850</v>
      </c>
    </row>
    <row r="187" spans="1:7" ht="14" thickBot="1" x14ac:dyDescent="0.2">
      <c r="A187" s="19">
        <v>460</v>
      </c>
      <c r="B187" s="93" t="s">
        <v>295</v>
      </c>
      <c r="C187" s="110"/>
      <c r="D187" s="110"/>
      <c r="E187" s="57"/>
      <c r="F187" s="57"/>
      <c r="G187" s="82"/>
    </row>
    <row r="188" spans="1:7" x14ac:dyDescent="0.15">
      <c r="A188" s="152"/>
      <c r="B188" s="170" t="s">
        <v>345</v>
      </c>
      <c r="C188" s="171"/>
      <c r="D188" s="172"/>
      <c r="E188" s="160"/>
      <c r="F188" s="162">
        <v>0</v>
      </c>
      <c r="G188" s="83"/>
    </row>
    <row r="189" spans="1:7" x14ac:dyDescent="0.15">
      <c r="A189" s="153"/>
      <c r="B189" s="173" t="s">
        <v>244</v>
      </c>
      <c r="C189" s="174"/>
      <c r="D189" s="175"/>
      <c r="E189" s="161"/>
      <c r="F189" s="163">
        <v>0</v>
      </c>
      <c r="G189" s="83"/>
    </row>
    <row r="190" spans="1:7" x14ac:dyDescent="0.15">
      <c r="A190" s="153"/>
      <c r="B190" s="173" t="s">
        <v>245</v>
      </c>
      <c r="C190" s="174"/>
      <c r="D190" s="175"/>
      <c r="E190" s="161"/>
      <c r="F190" s="163">
        <v>0</v>
      </c>
      <c r="G190" s="83"/>
    </row>
    <row r="191" spans="1:7" ht="1.25" customHeight="1" x14ac:dyDescent="0.15">
      <c r="A191" s="153"/>
      <c r="B191" s="173" t="s">
        <v>246</v>
      </c>
      <c r="C191" s="174"/>
      <c r="D191" s="175"/>
      <c r="E191" s="161"/>
      <c r="F191" s="163">
        <v>0</v>
      </c>
      <c r="G191" s="83"/>
    </row>
    <row r="192" spans="1:7" hidden="1" x14ac:dyDescent="0.15">
      <c r="A192" s="153"/>
      <c r="B192" s="173" t="s">
        <v>247</v>
      </c>
      <c r="C192" s="174"/>
      <c r="D192" s="175"/>
      <c r="E192" s="161"/>
      <c r="F192" s="163">
        <v>0</v>
      </c>
      <c r="G192" s="83"/>
    </row>
    <row r="193" spans="1:7" hidden="1" x14ac:dyDescent="0.15">
      <c r="A193" s="165"/>
      <c r="B193" s="173" t="s">
        <v>248</v>
      </c>
      <c r="C193" s="174"/>
      <c r="D193" s="175"/>
      <c r="E193" s="161"/>
      <c r="F193" s="163">
        <v>0</v>
      </c>
      <c r="G193" s="83"/>
    </row>
    <row r="194" spans="1:7" ht="14" thickBot="1" x14ac:dyDescent="0.2">
      <c r="A194" s="22" t="s">
        <v>80</v>
      </c>
      <c r="B194" s="96" t="s">
        <v>96</v>
      </c>
      <c r="C194" s="111"/>
      <c r="D194" s="111"/>
      <c r="E194" s="56"/>
      <c r="F194" s="72"/>
      <c r="G194" s="81">
        <f>SUM(F188:F193)</f>
        <v>0</v>
      </c>
    </row>
    <row r="195" spans="1:7" ht="14" thickBot="1" x14ac:dyDescent="0.2">
      <c r="A195" s="19">
        <v>470</v>
      </c>
      <c r="B195" s="93" t="s">
        <v>296</v>
      </c>
      <c r="C195" s="110"/>
      <c r="D195" s="110"/>
      <c r="E195" s="57"/>
      <c r="F195" s="57"/>
      <c r="G195" s="82"/>
    </row>
    <row r="196" spans="1:7" ht="13.25" customHeight="1" x14ac:dyDescent="0.15">
      <c r="A196" s="152"/>
      <c r="B196" s="154" t="s">
        <v>346</v>
      </c>
      <c r="C196" s="155"/>
      <c r="D196" s="156"/>
      <c r="E196" s="160"/>
      <c r="F196" s="162">
        <v>0</v>
      </c>
      <c r="G196" s="83"/>
    </row>
    <row r="197" spans="1:7" x14ac:dyDescent="0.15">
      <c r="A197" s="153"/>
      <c r="B197" s="157"/>
      <c r="C197" s="158"/>
      <c r="D197" s="159"/>
      <c r="E197" s="161"/>
      <c r="F197" s="163"/>
      <c r="G197" s="83"/>
    </row>
    <row r="198" spans="1:7" x14ac:dyDescent="0.15">
      <c r="A198" s="153"/>
      <c r="B198" s="157"/>
      <c r="C198" s="158"/>
      <c r="D198" s="159"/>
      <c r="E198" s="161"/>
      <c r="F198" s="163"/>
      <c r="G198" s="83"/>
    </row>
    <row r="199" spans="1:7" x14ac:dyDescent="0.15">
      <c r="A199" s="153"/>
      <c r="B199" s="157"/>
      <c r="C199" s="158"/>
      <c r="D199" s="159"/>
      <c r="E199" s="161"/>
      <c r="F199" s="163"/>
      <c r="G199" s="83"/>
    </row>
    <row r="200" spans="1:7" x14ac:dyDescent="0.15">
      <c r="A200" s="153"/>
      <c r="B200" s="157"/>
      <c r="C200" s="158"/>
      <c r="D200" s="159"/>
      <c r="E200" s="161"/>
      <c r="F200" s="163"/>
      <c r="G200" s="83"/>
    </row>
    <row r="201" spans="1:7" x14ac:dyDescent="0.15">
      <c r="A201" s="153"/>
      <c r="B201" s="157"/>
      <c r="C201" s="158"/>
      <c r="D201" s="159"/>
      <c r="E201" s="161"/>
      <c r="F201" s="163"/>
      <c r="G201" s="83"/>
    </row>
    <row r="202" spans="1:7" ht="1.25" customHeight="1" x14ac:dyDescent="0.15">
      <c r="A202" s="153"/>
      <c r="B202" s="157"/>
      <c r="C202" s="158"/>
      <c r="D202" s="159"/>
      <c r="E202" s="161"/>
      <c r="F202" s="163"/>
      <c r="G202" s="83"/>
    </row>
    <row r="203" spans="1:7" hidden="1" x14ac:dyDescent="0.15">
      <c r="A203" s="153"/>
      <c r="B203" s="157"/>
      <c r="C203" s="158"/>
      <c r="D203" s="159"/>
      <c r="E203" s="161"/>
      <c r="F203" s="163"/>
      <c r="G203" s="83"/>
    </row>
    <row r="204" spans="1:7" hidden="1" x14ac:dyDescent="0.15">
      <c r="A204" s="165"/>
      <c r="B204" s="166"/>
      <c r="C204" s="167"/>
      <c r="D204" s="168"/>
      <c r="E204" s="169"/>
      <c r="F204" s="164"/>
      <c r="G204" s="83"/>
    </row>
    <row r="205" spans="1:7" ht="14" thickBot="1" x14ac:dyDescent="0.2">
      <c r="A205" s="22" t="s">
        <v>80</v>
      </c>
      <c r="B205" s="138" t="s">
        <v>347</v>
      </c>
      <c r="C205" s="111"/>
      <c r="D205" s="111"/>
      <c r="E205" s="56"/>
      <c r="F205" s="72"/>
      <c r="G205" s="81">
        <f>SUM(F196:F204)</f>
        <v>0</v>
      </c>
    </row>
    <row r="206" spans="1:7" ht="14" thickBot="1" x14ac:dyDescent="0.2">
      <c r="A206" s="19">
        <v>480</v>
      </c>
      <c r="B206" s="93" t="s">
        <v>297</v>
      </c>
      <c r="C206" s="110"/>
      <c r="D206" s="110"/>
      <c r="E206" s="57"/>
      <c r="F206" s="57"/>
      <c r="G206" s="82"/>
    </row>
    <row r="207" spans="1:7" x14ac:dyDescent="0.15">
      <c r="A207" s="152"/>
      <c r="B207" s="154" t="s">
        <v>348</v>
      </c>
      <c r="C207" s="155"/>
      <c r="D207" s="156"/>
      <c r="E207" s="160"/>
      <c r="F207" s="162">
        <v>0</v>
      </c>
      <c r="G207" s="83"/>
    </row>
    <row r="208" spans="1:7" x14ac:dyDescent="0.15">
      <c r="A208" s="153"/>
      <c r="B208" s="157" t="s">
        <v>203</v>
      </c>
      <c r="C208" s="158"/>
      <c r="D208" s="159"/>
      <c r="E208" s="161"/>
      <c r="F208" s="163">
        <v>0</v>
      </c>
      <c r="G208" s="83"/>
    </row>
    <row r="209" spans="1:7" x14ac:dyDescent="0.15">
      <c r="A209" s="153"/>
      <c r="B209" s="157" t="s">
        <v>204</v>
      </c>
      <c r="C209" s="158"/>
      <c r="D209" s="159"/>
      <c r="E209" s="161"/>
      <c r="F209" s="163">
        <v>0</v>
      </c>
      <c r="G209" s="83"/>
    </row>
    <row r="210" spans="1:7" x14ac:dyDescent="0.15">
      <c r="A210" s="153"/>
      <c r="B210" s="157" t="s">
        <v>257</v>
      </c>
      <c r="C210" s="158"/>
      <c r="D210" s="159"/>
      <c r="E210" s="161"/>
      <c r="F210" s="163">
        <v>0</v>
      </c>
      <c r="G210" s="83"/>
    </row>
    <row r="211" spans="1:7" ht="1.25" customHeight="1" x14ac:dyDescent="0.15">
      <c r="A211" s="153"/>
      <c r="B211" s="157" t="s">
        <v>93</v>
      </c>
      <c r="C211" s="158"/>
      <c r="D211" s="159"/>
      <c r="E211" s="161"/>
      <c r="F211" s="163">
        <v>0</v>
      </c>
      <c r="G211" s="83"/>
    </row>
    <row r="212" spans="1:7" hidden="1" x14ac:dyDescent="0.15">
      <c r="A212" s="153"/>
      <c r="B212" s="157" t="s">
        <v>205</v>
      </c>
      <c r="C212" s="158"/>
      <c r="D212" s="159"/>
      <c r="E212" s="161"/>
      <c r="F212" s="163">
        <v>0</v>
      </c>
      <c r="G212" s="83"/>
    </row>
    <row r="213" spans="1:7" ht="14" thickBot="1" x14ac:dyDescent="0.2">
      <c r="A213" s="22" t="s">
        <v>80</v>
      </c>
      <c r="B213" s="96" t="s">
        <v>97</v>
      </c>
      <c r="C213" s="111"/>
      <c r="D213" s="111"/>
      <c r="E213" s="56"/>
      <c r="F213" s="72"/>
      <c r="G213" s="81">
        <f>SUM(F207:F212)</f>
        <v>0</v>
      </c>
    </row>
    <row r="214" spans="1:7" ht="14" thickBot="1" x14ac:dyDescent="0.2">
      <c r="A214" s="19">
        <v>490</v>
      </c>
      <c r="B214" s="93" t="s">
        <v>298</v>
      </c>
      <c r="C214" s="110"/>
      <c r="D214" s="110"/>
      <c r="E214" s="57"/>
      <c r="F214" s="57"/>
      <c r="G214" s="82"/>
    </row>
    <row r="215" spans="1:7" x14ac:dyDescent="0.15">
      <c r="A215" s="152"/>
      <c r="B215" s="154" t="s">
        <v>349</v>
      </c>
      <c r="C215" s="155"/>
      <c r="D215" s="156"/>
      <c r="E215" s="160"/>
      <c r="F215" s="162">
        <v>0</v>
      </c>
      <c r="G215" s="83"/>
    </row>
    <row r="216" spans="1:7" x14ac:dyDescent="0.15">
      <c r="A216" s="153"/>
      <c r="B216" s="157" t="s">
        <v>60</v>
      </c>
      <c r="C216" s="158"/>
      <c r="D216" s="159"/>
      <c r="E216" s="161"/>
      <c r="F216" s="163">
        <v>0</v>
      </c>
      <c r="G216" s="83"/>
    </row>
    <row r="217" spans="1:7" x14ac:dyDescent="0.15">
      <c r="A217" s="153"/>
      <c r="B217" s="157" t="s">
        <v>10</v>
      </c>
      <c r="C217" s="158"/>
      <c r="D217" s="159"/>
      <c r="E217" s="161"/>
      <c r="F217" s="163">
        <v>0</v>
      </c>
      <c r="G217" s="83"/>
    </row>
    <row r="218" spans="1:7" x14ac:dyDescent="0.15">
      <c r="A218" s="153"/>
      <c r="B218" s="157" t="s">
        <v>11</v>
      </c>
      <c r="C218" s="158"/>
      <c r="D218" s="159"/>
      <c r="E218" s="161"/>
      <c r="F218" s="163">
        <v>0</v>
      </c>
      <c r="G218" s="83"/>
    </row>
    <row r="219" spans="1:7" x14ac:dyDescent="0.15">
      <c r="A219" s="153"/>
      <c r="B219" s="157" t="s">
        <v>61</v>
      </c>
      <c r="C219" s="158"/>
      <c r="D219" s="159"/>
      <c r="E219" s="161"/>
      <c r="F219" s="163">
        <v>0</v>
      </c>
      <c r="G219" s="83"/>
    </row>
    <row r="220" spans="1:7" x14ac:dyDescent="0.15">
      <c r="A220" s="153"/>
      <c r="B220" s="157" t="s">
        <v>267</v>
      </c>
      <c r="C220" s="158"/>
      <c r="D220" s="159"/>
      <c r="E220" s="161"/>
      <c r="F220" s="163">
        <v>0</v>
      </c>
      <c r="G220" s="83"/>
    </row>
    <row r="221" spans="1:7" ht="1.25" customHeight="1" x14ac:dyDescent="0.15">
      <c r="A221" s="153"/>
      <c r="B221" s="157" t="s">
        <v>62</v>
      </c>
      <c r="C221" s="158"/>
      <c r="D221" s="159"/>
      <c r="E221" s="161"/>
      <c r="F221" s="163">
        <v>0</v>
      </c>
      <c r="G221" s="83"/>
    </row>
    <row r="222" spans="1:7" hidden="1" x14ac:dyDescent="0.15">
      <c r="A222" s="153"/>
      <c r="B222" s="157" t="s">
        <v>252</v>
      </c>
      <c r="C222" s="158"/>
      <c r="D222" s="159"/>
      <c r="E222" s="161"/>
      <c r="F222" s="163">
        <v>0</v>
      </c>
      <c r="G222" s="83"/>
    </row>
    <row r="223" spans="1:7" hidden="1" x14ac:dyDescent="0.15">
      <c r="A223" s="165"/>
      <c r="B223" s="166" t="s">
        <v>98</v>
      </c>
      <c r="C223" s="167"/>
      <c r="D223" s="168"/>
      <c r="E223" s="169"/>
      <c r="F223" s="164">
        <v>0</v>
      </c>
      <c r="G223" s="83"/>
    </row>
    <row r="224" spans="1:7" x14ac:dyDescent="0.15">
      <c r="A224" s="21" t="s">
        <v>80</v>
      </c>
      <c r="B224" s="45" t="s">
        <v>99</v>
      </c>
      <c r="C224" s="112"/>
      <c r="D224" s="112"/>
      <c r="E224" s="59"/>
      <c r="F224" s="58"/>
      <c r="G224" s="84">
        <f>SUM(F215:F223)</f>
        <v>0</v>
      </c>
    </row>
    <row r="225" spans="1:7" s="140" customFormat="1" ht="17" thickBot="1" x14ac:dyDescent="0.25">
      <c r="A225" s="139" t="s">
        <v>80</v>
      </c>
      <c r="B225" s="147" t="s">
        <v>100</v>
      </c>
      <c r="C225" s="148"/>
      <c r="D225" s="148"/>
      <c r="E225" s="149"/>
      <c r="F225" s="150"/>
      <c r="G225" s="151">
        <f>G224+G213+G205+G194+G186+G176+G167+G160+G154</f>
        <v>103950</v>
      </c>
    </row>
    <row r="226" spans="1:7" ht="17" thickBot="1" x14ac:dyDescent="0.25">
      <c r="A226" s="16">
        <v>500</v>
      </c>
      <c r="B226" s="1" t="s">
        <v>3</v>
      </c>
      <c r="C226" s="113"/>
      <c r="D226" s="113"/>
      <c r="E226" s="2"/>
      <c r="F226" s="71"/>
      <c r="G226" s="88"/>
    </row>
    <row r="227" spans="1:7" ht="14" thickBot="1" x14ac:dyDescent="0.2">
      <c r="A227" s="19">
        <v>510</v>
      </c>
      <c r="B227" s="93" t="s">
        <v>299</v>
      </c>
      <c r="C227" s="110"/>
      <c r="D227" s="110"/>
      <c r="E227" s="57"/>
      <c r="F227" s="60"/>
      <c r="G227" s="86"/>
    </row>
    <row r="228" spans="1:7" x14ac:dyDescent="0.15">
      <c r="A228" s="152"/>
      <c r="B228" s="154" t="s">
        <v>350</v>
      </c>
      <c r="C228" s="155"/>
      <c r="D228" s="156"/>
      <c r="E228" s="160"/>
      <c r="F228" s="162">
        <v>0</v>
      </c>
      <c r="G228" s="83"/>
    </row>
    <row r="229" spans="1:7" x14ac:dyDescent="0.15">
      <c r="A229" s="153"/>
      <c r="B229" s="157" t="s">
        <v>218</v>
      </c>
      <c r="C229" s="158"/>
      <c r="D229" s="159"/>
      <c r="E229" s="161"/>
      <c r="F229" s="163">
        <v>0</v>
      </c>
      <c r="G229" s="83"/>
    </row>
    <row r="230" spans="1:7" hidden="1" x14ac:dyDescent="0.15">
      <c r="A230" s="153"/>
      <c r="B230" s="157" t="s">
        <v>103</v>
      </c>
      <c r="C230" s="158"/>
      <c r="D230" s="159"/>
      <c r="E230" s="161"/>
      <c r="F230" s="163">
        <v>0</v>
      </c>
      <c r="G230" s="83"/>
    </row>
    <row r="231" spans="1:7" ht="14" thickBot="1" x14ac:dyDescent="0.2">
      <c r="A231" s="22" t="s">
        <v>80</v>
      </c>
      <c r="B231" s="96" t="s">
        <v>104</v>
      </c>
      <c r="C231" s="111"/>
      <c r="D231" s="111"/>
      <c r="E231" s="56"/>
      <c r="F231" s="72"/>
      <c r="G231" s="81">
        <f>SUM(F228:F230)</f>
        <v>0</v>
      </c>
    </row>
    <row r="232" spans="1:7" ht="14" thickBot="1" x14ac:dyDescent="0.2">
      <c r="A232" s="19">
        <v>520</v>
      </c>
      <c r="B232" s="93" t="s">
        <v>300</v>
      </c>
      <c r="C232" s="110"/>
      <c r="D232" s="110"/>
      <c r="E232" s="57"/>
      <c r="F232" s="60"/>
      <c r="G232" s="86"/>
    </row>
    <row r="233" spans="1:7" x14ac:dyDescent="0.15">
      <c r="A233" s="152"/>
      <c r="B233" s="154" t="s">
        <v>351</v>
      </c>
      <c r="C233" s="155"/>
      <c r="D233" s="156"/>
      <c r="E233" s="160">
        <v>120</v>
      </c>
      <c r="F233" s="162">
        <v>120</v>
      </c>
      <c r="G233" s="83"/>
    </row>
    <row r="234" spans="1:7" x14ac:dyDescent="0.15">
      <c r="A234" s="153"/>
      <c r="B234" s="157" t="s">
        <v>105</v>
      </c>
      <c r="C234" s="158"/>
      <c r="D234" s="159"/>
      <c r="E234" s="161"/>
      <c r="F234" s="163">
        <v>0</v>
      </c>
      <c r="G234" s="83"/>
    </row>
    <row r="235" spans="1:7" x14ac:dyDescent="0.15">
      <c r="A235" s="153"/>
      <c r="B235" s="157" t="s">
        <v>183</v>
      </c>
      <c r="C235" s="158"/>
      <c r="D235" s="159"/>
      <c r="E235" s="161"/>
      <c r="F235" s="163">
        <v>14500</v>
      </c>
      <c r="G235" s="83"/>
    </row>
    <row r="236" spans="1:7" ht="3.5" customHeight="1" x14ac:dyDescent="0.15">
      <c r="A236" s="153"/>
      <c r="B236" s="157" t="s">
        <v>106</v>
      </c>
      <c r="C236" s="158"/>
      <c r="D236" s="159"/>
      <c r="E236" s="161"/>
      <c r="F236" s="163">
        <v>0</v>
      </c>
      <c r="G236" s="83"/>
    </row>
    <row r="237" spans="1:7" hidden="1" x14ac:dyDescent="0.15">
      <c r="A237" s="153"/>
      <c r="B237" s="157" t="s">
        <v>107</v>
      </c>
      <c r="C237" s="158"/>
      <c r="D237" s="159"/>
      <c r="E237" s="161"/>
      <c r="F237" s="163">
        <v>0</v>
      </c>
      <c r="G237" s="83"/>
    </row>
    <row r="238" spans="1:7" hidden="1" x14ac:dyDescent="0.15">
      <c r="A238" s="153"/>
      <c r="B238" s="157" t="s">
        <v>108</v>
      </c>
      <c r="C238" s="158"/>
      <c r="D238" s="159"/>
      <c r="E238" s="161"/>
      <c r="F238" s="163">
        <v>0</v>
      </c>
      <c r="G238" s="83"/>
    </row>
    <row r="239" spans="1:7" hidden="1" x14ac:dyDescent="0.15">
      <c r="A239" s="153"/>
      <c r="B239" s="157" t="s">
        <v>109</v>
      </c>
      <c r="C239" s="158"/>
      <c r="D239" s="159"/>
      <c r="E239" s="161"/>
      <c r="F239" s="163">
        <v>0</v>
      </c>
      <c r="G239" s="83"/>
    </row>
    <row r="240" spans="1:7" hidden="1" x14ac:dyDescent="0.15">
      <c r="A240" s="153"/>
      <c r="B240" s="157" t="s">
        <v>110</v>
      </c>
      <c r="C240" s="158"/>
      <c r="D240" s="159"/>
      <c r="E240" s="161"/>
      <c r="F240" s="163">
        <v>0</v>
      </c>
      <c r="G240" s="83"/>
    </row>
    <row r="241" spans="1:7" ht="14" thickBot="1" x14ac:dyDescent="0.2">
      <c r="A241" s="22" t="s">
        <v>80</v>
      </c>
      <c r="B241" s="96" t="s">
        <v>111</v>
      </c>
      <c r="C241" s="111"/>
      <c r="D241" s="111"/>
      <c r="E241" s="56"/>
      <c r="F241" s="72"/>
      <c r="G241" s="81">
        <f>E233*F233</f>
        <v>14400</v>
      </c>
    </row>
    <row r="242" spans="1:7" ht="14" thickBot="1" x14ac:dyDescent="0.2">
      <c r="A242" s="19">
        <v>530</v>
      </c>
      <c r="B242" s="93" t="s">
        <v>301</v>
      </c>
      <c r="C242" s="110"/>
      <c r="D242" s="110"/>
      <c r="E242" s="57"/>
      <c r="F242" s="60"/>
      <c r="G242" s="86"/>
    </row>
    <row r="243" spans="1:7" x14ac:dyDescent="0.15">
      <c r="A243" s="152"/>
      <c r="B243" s="154" t="s">
        <v>352</v>
      </c>
      <c r="C243" s="155"/>
      <c r="D243" s="156"/>
      <c r="E243" s="160"/>
      <c r="F243" s="162">
        <v>0</v>
      </c>
      <c r="G243" s="83"/>
    </row>
    <row r="244" spans="1:7" x14ac:dyDescent="0.15">
      <c r="A244" s="153"/>
      <c r="B244" s="157" t="s">
        <v>113</v>
      </c>
      <c r="C244" s="158"/>
      <c r="D244" s="159"/>
      <c r="E244" s="161"/>
      <c r="F244" s="163">
        <v>0</v>
      </c>
      <c r="G244" s="83"/>
    </row>
    <row r="245" spans="1:7" x14ac:dyDescent="0.15">
      <c r="A245" s="153"/>
      <c r="B245" s="157" t="s">
        <v>114</v>
      </c>
      <c r="C245" s="158"/>
      <c r="D245" s="159"/>
      <c r="E245" s="161"/>
      <c r="F245" s="163">
        <v>0</v>
      </c>
      <c r="G245" s="83"/>
    </row>
    <row r="246" spans="1:7" x14ac:dyDescent="0.15">
      <c r="A246" s="153"/>
      <c r="B246" s="157" t="s">
        <v>115</v>
      </c>
      <c r="C246" s="158"/>
      <c r="D246" s="159"/>
      <c r="E246" s="161"/>
      <c r="F246" s="163">
        <v>0</v>
      </c>
      <c r="G246" s="83"/>
    </row>
    <row r="247" spans="1:7" x14ac:dyDescent="0.15">
      <c r="A247" s="153"/>
      <c r="B247" s="157" t="s">
        <v>116</v>
      </c>
      <c r="C247" s="158"/>
      <c r="D247" s="159"/>
      <c r="E247" s="161"/>
      <c r="F247" s="163">
        <v>0</v>
      </c>
      <c r="G247" s="83"/>
    </row>
    <row r="248" spans="1:7" ht="4.25" customHeight="1" x14ac:dyDescent="0.15">
      <c r="A248" s="153"/>
      <c r="B248" s="157" t="s">
        <v>169</v>
      </c>
      <c r="C248" s="158"/>
      <c r="D248" s="159"/>
      <c r="E248" s="161"/>
      <c r="F248" s="163">
        <v>0</v>
      </c>
      <c r="G248" s="83"/>
    </row>
    <row r="249" spans="1:7" hidden="1" x14ac:dyDescent="0.15">
      <c r="A249" s="153"/>
      <c r="B249" s="157" t="s">
        <v>117</v>
      </c>
      <c r="C249" s="158"/>
      <c r="D249" s="159"/>
      <c r="E249" s="161"/>
      <c r="F249" s="163">
        <v>0</v>
      </c>
      <c r="G249" s="83"/>
    </row>
    <row r="250" spans="1:7" hidden="1" x14ac:dyDescent="0.15">
      <c r="A250" s="153"/>
      <c r="B250" s="157" t="s">
        <v>175</v>
      </c>
      <c r="C250" s="158"/>
      <c r="D250" s="159"/>
      <c r="E250" s="161"/>
      <c r="F250" s="163">
        <v>0</v>
      </c>
      <c r="G250" s="83"/>
    </row>
    <row r="251" spans="1:7" hidden="1" x14ac:dyDescent="0.15">
      <c r="A251" s="165"/>
      <c r="B251" s="166" t="s">
        <v>272</v>
      </c>
      <c r="C251" s="167"/>
      <c r="D251" s="168"/>
      <c r="E251" s="169"/>
      <c r="F251" s="164">
        <v>0</v>
      </c>
      <c r="G251" s="83"/>
    </row>
    <row r="252" spans="1:7" ht="14" thickBot="1" x14ac:dyDescent="0.2">
      <c r="A252" s="22" t="s">
        <v>80</v>
      </c>
      <c r="B252" s="96" t="s">
        <v>112</v>
      </c>
      <c r="C252" s="111"/>
      <c r="D252" s="111"/>
      <c r="E252" s="56"/>
      <c r="F252" s="72"/>
      <c r="G252" s="81">
        <f>SUM(F243:F251)</f>
        <v>0</v>
      </c>
    </row>
    <row r="253" spans="1:7" ht="14" thickBot="1" x14ac:dyDescent="0.2">
      <c r="A253" s="19">
        <v>540</v>
      </c>
      <c r="B253" s="93" t="s">
        <v>302</v>
      </c>
      <c r="C253" s="110"/>
      <c r="D253" s="110"/>
      <c r="E253" s="62"/>
      <c r="F253" s="75"/>
      <c r="G253" s="86"/>
    </row>
    <row r="254" spans="1:7" x14ac:dyDescent="0.15">
      <c r="A254" s="152"/>
      <c r="B254" s="154" t="s">
        <v>353</v>
      </c>
      <c r="C254" s="155"/>
      <c r="D254" s="156"/>
      <c r="E254" s="160"/>
      <c r="F254" s="162">
        <v>0</v>
      </c>
      <c r="G254" s="83"/>
    </row>
    <row r="255" spans="1:7" x14ac:dyDescent="0.15">
      <c r="A255" s="153"/>
      <c r="B255" s="157" t="s">
        <v>66</v>
      </c>
      <c r="C255" s="158"/>
      <c r="D255" s="159"/>
      <c r="E255" s="161"/>
      <c r="F255" s="163">
        <v>0</v>
      </c>
      <c r="G255" s="83"/>
    </row>
    <row r="256" spans="1:7" x14ac:dyDescent="0.15">
      <c r="A256" s="153"/>
      <c r="B256" s="157" t="s">
        <v>67</v>
      </c>
      <c r="C256" s="158"/>
      <c r="D256" s="159"/>
      <c r="E256" s="161"/>
      <c r="F256" s="163">
        <v>0</v>
      </c>
      <c r="G256" s="83"/>
    </row>
    <row r="257" spans="1:7" x14ac:dyDescent="0.15">
      <c r="A257" s="153"/>
      <c r="B257" s="157" t="s">
        <v>72</v>
      </c>
      <c r="C257" s="158"/>
      <c r="D257" s="159"/>
      <c r="E257" s="161"/>
      <c r="F257" s="163">
        <v>0</v>
      </c>
      <c r="G257" s="83"/>
    </row>
    <row r="258" spans="1:7" x14ac:dyDescent="0.15">
      <c r="A258" s="153"/>
      <c r="B258" s="157" t="s">
        <v>76</v>
      </c>
      <c r="C258" s="158"/>
      <c r="D258" s="159"/>
      <c r="E258" s="161"/>
      <c r="F258" s="163">
        <v>0</v>
      </c>
      <c r="G258" s="83"/>
    </row>
    <row r="259" spans="1:7" x14ac:dyDescent="0.15">
      <c r="A259" s="153"/>
      <c r="B259" s="157" t="s">
        <v>82</v>
      </c>
      <c r="C259" s="158"/>
      <c r="D259" s="159"/>
      <c r="E259" s="161"/>
      <c r="F259" s="163">
        <v>0</v>
      </c>
      <c r="G259" s="83"/>
    </row>
    <row r="260" spans="1:7" ht="1.25" customHeight="1" x14ac:dyDescent="0.15">
      <c r="A260" s="153"/>
      <c r="B260" s="157" t="s">
        <v>118</v>
      </c>
      <c r="C260" s="158"/>
      <c r="D260" s="159"/>
      <c r="E260" s="161"/>
      <c r="F260" s="163">
        <v>0</v>
      </c>
      <c r="G260" s="83"/>
    </row>
    <row r="261" spans="1:7" hidden="1" x14ac:dyDescent="0.15">
      <c r="A261" s="153"/>
      <c r="B261" s="157" t="s">
        <v>119</v>
      </c>
      <c r="C261" s="158"/>
      <c r="D261" s="159"/>
      <c r="E261" s="161"/>
      <c r="F261" s="163">
        <v>0</v>
      </c>
      <c r="G261" s="83"/>
    </row>
    <row r="262" spans="1:7" hidden="1" x14ac:dyDescent="0.15">
      <c r="A262" s="165"/>
      <c r="B262" s="166" t="s">
        <v>120</v>
      </c>
      <c r="C262" s="167"/>
      <c r="D262" s="168"/>
      <c r="E262" s="169"/>
      <c r="F262" s="164">
        <v>0</v>
      </c>
      <c r="G262" s="83"/>
    </row>
    <row r="263" spans="1:7" ht="14" thickBot="1" x14ac:dyDescent="0.2">
      <c r="A263" s="22" t="s">
        <v>80</v>
      </c>
      <c r="B263" s="96" t="s">
        <v>121</v>
      </c>
      <c r="C263" s="111"/>
      <c r="D263" s="111"/>
      <c r="E263" s="65"/>
      <c r="F263" s="76"/>
      <c r="G263" s="81">
        <f>SUM(F254:F262)</f>
        <v>0</v>
      </c>
    </row>
    <row r="264" spans="1:7" ht="14" thickBot="1" x14ac:dyDescent="0.2">
      <c r="A264" s="19">
        <v>550</v>
      </c>
      <c r="B264" s="93" t="s">
        <v>303</v>
      </c>
      <c r="C264" s="110"/>
      <c r="D264" s="110"/>
      <c r="E264" s="66"/>
      <c r="F264" s="77"/>
      <c r="G264" s="86"/>
    </row>
    <row r="265" spans="1:7" x14ac:dyDescent="0.15">
      <c r="A265" s="152"/>
      <c r="B265" s="154" t="s">
        <v>354</v>
      </c>
      <c r="C265" s="155"/>
      <c r="D265" s="156"/>
      <c r="E265" s="160"/>
      <c r="F265" s="162">
        <v>0</v>
      </c>
      <c r="G265" s="83"/>
    </row>
    <row r="266" spans="1:7" x14ac:dyDescent="0.15">
      <c r="A266" s="153"/>
      <c r="B266" s="157" t="s">
        <v>58</v>
      </c>
      <c r="C266" s="158"/>
      <c r="D266" s="159"/>
      <c r="E266" s="161"/>
      <c r="F266" s="163">
        <v>0</v>
      </c>
      <c r="G266" s="83"/>
    </row>
    <row r="267" spans="1:7" x14ac:dyDescent="0.15">
      <c r="A267" s="153"/>
      <c r="B267" s="157" t="s">
        <v>176</v>
      </c>
      <c r="C267" s="158"/>
      <c r="D267" s="159"/>
      <c r="E267" s="161"/>
      <c r="F267" s="163">
        <v>0</v>
      </c>
      <c r="G267" s="83"/>
    </row>
    <row r="268" spans="1:7" ht="14" thickBot="1" x14ac:dyDescent="0.2">
      <c r="A268" s="22" t="s">
        <v>80</v>
      </c>
      <c r="B268" s="96" t="s">
        <v>122</v>
      </c>
      <c r="C268" s="111"/>
      <c r="D268" s="111"/>
      <c r="E268" s="65"/>
      <c r="F268" s="76"/>
      <c r="G268" s="81">
        <f>SUM(F265:F267)</f>
        <v>0</v>
      </c>
    </row>
    <row r="269" spans="1:7" ht="14" thickBot="1" x14ac:dyDescent="0.2">
      <c r="A269" s="19">
        <v>560</v>
      </c>
      <c r="B269" s="93" t="s">
        <v>304</v>
      </c>
      <c r="C269" s="110"/>
      <c r="D269" s="110"/>
      <c r="E269" s="66"/>
      <c r="F269" s="77"/>
      <c r="G269" s="86"/>
    </row>
    <row r="270" spans="1:7" x14ac:dyDescent="0.15">
      <c r="A270" s="152"/>
      <c r="B270" s="154" t="s">
        <v>355</v>
      </c>
      <c r="C270" s="155"/>
      <c r="D270" s="156"/>
      <c r="E270" s="160"/>
      <c r="F270" s="162">
        <v>0</v>
      </c>
      <c r="G270" s="83"/>
    </row>
    <row r="271" spans="1:7" x14ac:dyDescent="0.15">
      <c r="A271" s="153"/>
      <c r="B271" s="157" t="s">
        <v>206</v>
      </c>
      <c r="C271" s="158"/>
      <c r="D271" s="159"/>
      <c r="E271" s="161"/>
      <c r="F271" s="163">
        <v>0</v>
      </c>
      <c r="G271" s="83"/>
    </row>
    <row r="272" spans="1:7" ht="1.25" customHeight="1" x14ac:dyDescent="0.15">
      <c r="A272" s="153"/>
      <c r="B272" s="157" t="s">
        <v>207</v>
      </c>
      <c r="C272" s="158"/>
      <c r="D272" s="159"/>
      <c r="E272" s="161"/>
      <c r="F272" s="163">
        <v>0</v>
      </c>
      <c r="G272" s="83"/>
    </row>
    <row r="273" spans="1:7" ht="14" thickBot="1" x14ac:dyDescent="0.2">
      <c r="A273" s="22" t="s">
        <v>80</v>
      </c>
      <c r="B273" s="96" t="s">
        <v>208</v>
      </c>
      <c r="C273" s="111"/>
      <c r="D273" s="111"/>
      <c r="E273" s="65"/>
      <c r="F273" s="76"/>
      <c r="G273" s="81">
        <f>SUM(F270:F272)</f>
        <v>0</v>
      </c>
    </row>
    <row r="274" spans="1:7" ht="14" thickBot="1" x14ac:dyDescent="0.2">
      <c r="A274" s="136">
        <v>570</v>
      </c>
      <c r="B274" s="93" t="s">
        <v>305</v>
      </c>
      <c r="C274" s="110"/>
      <c r="D274" s="110"/>
      <c r="E274" s="66"/>
      <c r="F274" s="77"/>
      <c r="G274" s="86"/>
    </row>
    <row r="275" spans="1:7" ht="13.25" customHeight="1" x14ac:dyDescent="0.15">
      <c r="A275" s="152"/>
      <c r="B275" s="154" t="s">
        <v>356</v>
      </c>
      <c r="C275" s="155"/>
      <c r="D275" s="156"/>
      <c r="E275" s="160"/>
      <c r="F275" s="162">
        <v>0</v>
      </c>
      <c r="G275" s="83"/>
    </row>
    <row r="276" spans="1:7" x14ac:dyDescent="0.15">
      <c r="A276" s="153"/>
      <c r="B276" s="157" t="s">
        <v>210</v>
      </c>
      <c r="C276" s="158"/>
      <c r="D276" s="159"/>
      <c r="E276" s="161"/>
      <c r="F276" s="163">
        <v>0</v>
      </c>
      <c r="G276" s="83"/>
    </row>
    <row r="277" spans="1:7" x14ac:dyDescent="0.15">
      <c r="A277" s="153"/>
      <c r="B277" s="157" t="s">
        <v>101</v>
      </c>
      <c r="C277" s="158"/>
      <c r="D277" s="159"/>
      <c r="E277" s="161"/>
      <c r="F277" s="163">
        <v>0</v>
      </c>
      <c r="G277" s="83"/>
    </row>
    <row r="278" spans="1:7" x14ac:dyDescent="0.15">
      <c r="A278" s="153"/>
      <c r="B278" s="157" t="s">
        <v>102</v>
      </c>
      <c r="C278" s="158"/>
      <c r="D278" s="159"/>
      <c r="E278" s="161"/>
      <c r="F278" s="163">
        <v>0</v>
      </c>
      <c r="G278" s="83"/>
    </row>
    <row r="279" spans="1:7" x14ac:dyDescent="0.15">
      <c r="A279" s="153"/>
      <c r="B279" s="157" t="s">
        <v>211</v>
      </c>
      <c r="C279" s="158"/>
      <c r="D279" s="159"/>
      <c r="E279" s="161"/>
      <c r="F279" s="163">
        <v>0</v>
      </c>
      <c r="G279" s="83"/>
    </row>
    <row r="280" spans="1:7" ht="1.25" customHeight="1" x14ac:dyDescent="0.15">
      <c r="A280" s="153"/>
      <c r="B280" s="157" t="s">
        <v>212</v>
      </c>
      <c r="C280" s="158"/>
      <c r="D280" s="159"/>
      <c r="E280" s="161"/>
      <c r="F280" s="163">
        <v>0</v>
      </c>
      <c r="G280" s="83"/>
    </row>
    <row r="281" spans="1:7" hidden="1" x14ac:dyDescent="0.15">
      <c r="A281" s="153"/>
      <c r="B281" s="157" t="s">
        <v>258</v>
      </c>
      <c r="C281" s="158"/>
      <c r="D281" s="159"/>
      <c r="E281" s="161"/>
      <c r="F281" s="163">
        <v>0</v>
      </c>
      <c r="G281" s="83"/>
    </row>
    <row r="282" spans="1:7" ht="14" thickBot="1" x14ac:dyDescent="0.2">
      <c r="A282" s="22" t="s">
        <v>80</v>
      </c>
      <c r="B282" s="96" t="s">
        <v>209</v>
      </c>
      <c r="C282" s="111"/>
      <c r="D282" s="111"/>
      <c r="E282" s="65"/>
      <c r="F282" s="76"/>
      <c r="G282" s="81">
        <f>SUM(F275:F281)</f>
        <v>0</v>
      </c>
    </row>
    <row r="283" spans="1:7" ht="14" thickBot="1" x14ac:dyDescent="0.2">
      <c r="A283" s="19">
        <v>590</v>
      </c>
      <c r="B283" s="93" t="s">
        <v>306</v>
      </c>
      <c r="C283" s="110"/>
      <c r="D283" s="110"/>
      <c r="E283" s="66"/>
      <c r="F283" s="77"/>
      <c r="G283" s="86"/>
    </row>
    <row r="284" spans="1:7" x14ac:dyDescent="0.15">
      <c r="A284" s="152"/>
      <c r="B284" s="154" t="s">
        <v>357</v>
      </c>
      <c r="C284" s="155"/>
      <c r="D284" s="156"/>
      <c r="E284" s="160"/>
      <c r="F284" s="162">
        <v>0</v>
      </c>
      <c r="G284" s="83"/>
    </row>
    <row r="285" spans="1:7" x14ac:dyDescent="0.15">
      <c r="A285" s="153"/>
      <c r="B285" s="157" t="s">
        <v>60</v>
      </c>
      <c r="C285" s="158"/>
      <c r="D285" s="159"/>
      <c r="E285" s="161"/>
      <c r="F285" s="163">
        <v>0</v>
      </c>
      <c r="G285" s="83"/>
    </row>
    <row r="286" spans="1:7" x14ac:dyDescent="0.15">
      <c r="A286" s="153"/>
      <c r="B286" s="157" t="s">
        <v>10</v>
      </c>
      <c r="C286" s="158"/>
      <c r="D286" s="159"/>
      <c r="E286" s="161"/>
      <c r="F286" s="163">
        <v>0</v>
      </c>
      <c r="G286" s="83"/>
    </row>
    <row r="287" spans="1:7" x14ac:dyDescent="0.15">
      <c r="A287" s="153"/>
      <c r="B287" s="157" t="s">
        <v>11</v>
      </c>
      <c r="C287" s="158"/>
      <c r="D287" s="159"/>
      <c r="E287" s="161"/>
      <c r="F287" s="163">
        <v>0</v>
      </c>
      <c r="G287" s="83"/>
    </row>
    <row r="288" spans="1:7" x14ac:dyDescent="0.15">
      <c r="A288" s="153"/>
      <c r="B288" s="157" t="s">
        <v>61</v>
      </c>
      <c r="C288" s="158"/>
      <c r="D288" s="159"/>
      <c r="E288" s="161"/>
      <c r="F288" s="163">
        <v>0</v>
      </c>
      <c r="G288" s="83"/>
    </row>
    <row r="289" spans="1:7" ht="2.5" customHeight="1" x14ac:dyDescent="0.15">
      <c r="A289" s="153"/>
      <c r="B289" s="157" t="s">
        <v>267</v>
      </c>
      <c r="C289" s="158"/>
      <c r="D289" s="159"/>
      <c r="E289" s="161"/>
      <c r="F289" s="163">
        <v>0</v>
      </c>
      <c r="G289" s="83"/>
    </row>
    <row r="290" spans="1:7" hidden="1" x14ac:dyDescent="0.15">
      <c r="A290" s="153"/>
      <c r="B290" s="157" t="s">
        <v>62</v>
      </c>
      <c r="C290" s="158"/>
      <c r="D290" s="159"/>
      <c r="E290" s="161"/>
      <c r="F290" s="163">
        <v>0</v>
      </c>
      <c r="G290" s="83"/>
    </row>
    <row r="291" spans="1:7" hidden="1" x14ac:dyDescent="0.15">
      <c r="A291" s="153"/>
      <c r="B291" s="157" t="s">
        <v>259</v>
      </c>
      <c r="C291" s="158"/>
      <c r="D291" s="159"/>
      <c r="E291" s="161"/>
      <c r="F291" s="163">
        <v>0</v>
      </c>
      <c r="G291" s="83"/>
    </row>
    <row r="292" spans="1:7" hidden="1" x14ac:dyDescent="0.15">
      <c r="A292" s="165"/>
      <c r="B292" s="166" t="s">
        <v>124</v>
      </c>
      <c r="C292" s="167"/>
      <c r="D292" s="168"/>
      <c r="E292" s="169"/>
      <c r="F292" s="164">
        <v>0</v>
      </c>
      <c r="G292" s="83"/>
    </row>
    <row r="293" spans="1:7" x14ac:dyDescent="0.15">
      <c r="A293" s="21" t="s">
        <v>80</v>
      </c>
      <c r="B293" s="45" t="s">
        <v>123</v>
      </c>
      <c r="C293" s="112"/>
      <c r="D293" s="112"/>
      <c r="E293" s="64"/>
      <c r="F293" s="63"/>
      <c r="G293" s="84">
        <f>SUM(F284:F292)</f>
        <v>0</v>
      </c>
    </row>
    <row r="294" spans="1:7" s="140" customFormat="1" ht="17" thickBot="1" x14ac:dyDescent="0.25">
      <c r="A294" s="139" t="s">
        <v>80</v>
      </c>
      <c r="B294" s="147" t="s">
        <v>125</v>
      </c>
      <c r="C294" s="148"/>
      <c r="D294" s="148"/>
      <c r="E294" s="149"/>
      <c r="F294" s="150"/>
      <c r="G294" s="151">
        <f>G293+G282+G273+G268+G263+G252+G241+G231</f>
        <v>14400</v>
      </c>
    </row>
    <row r="295" spans="1:7" ht="17" thickBot="1" x14ac:dyDescent="0.25">
      <c r="A295" s="16">
        <v>600</v>
      </c>
      <c r="B295" s="1" t="s">
        <v>4</v>
      </c>
      <c r="C295" s="113"/>
      <c r="D295" s="113"/>
      <c r="E295" s="2"/>
      <c r="F295" s="71"/>
      <c r="G295" s="88"/>
    </row>
    <row r="296" spans="1:7" ht="14" thickBot="1" x14ac:dyDescent="0.2">
      <c r="A296" s="19">
        <v>610</v>
      </c>
      <c r="B296" s="93" t="s">
        <v>307</v>
      </c>
      <c r="C296" s="110"/>
      <c r="D296" s="110"/>
      <c r="E296" s="57"/>
      <c r="F296" s="60"/>
      <c r="G296" s="86"/>
    </row>
    <row r="297" spans="1:7" x14ac:dyDescent="0.15">
      <c r="A297" s="152"/>
      <c r="B297" s="154" t="s">
        <v>358</v>
      </c>
      <c r="C297" s="155"/>
      <c r="D297" s="156"/>
      <c r="E297" s="160" t="s">
        <v>367</v>
      </c>
      <c r="F297" s="162">
        <v>0</v>
      </c>
      <c r="G297" s="83" t="s">
        <v>367</v>
      </c>
    </row>
    <row r="298" spans="1:7" x14ac:dyDescent="0.15">
      <c r="A298" s="153"/>
      <c r="B298" s="157" t="s">
        <v>127</v>
      </c>
      <c r="C298" s="158"/>
      <c r="D298" s="159"/>
      <c r="E298" s="161"/>
      <c r="F298" s="163">
        <v>0</v>
      </c>
      <c r="G298" s="83"/>
    </row>
    <row r="299" spans="1:7" x14ac:dyDescent="0.15">
      <c r="A299" s="153"/>
      <c r="B299" s="157" t="s">
        <v>128</v>
      </c>
      <c r="C299" s="158"/>
      <c r="D299" s="159"/>
      <c r="E299" s="161"/>
      <c r="F299" s="163">
        <v>0</v>
      </c>
      <c r="G299" s="83"/>
    </row>
    <row r="300" spans="1:7" ht="14" thickBot="1" x14ac:dyDescent="0.2">
      <c r="A300" s="22" t="s">
        <v>80</v>
      </c>
      <c r="B300" s="96" t="s">
        <v>126</v>
      </c>
      <c r="C300" s="111"/>
      <c r="D300" s="111"/>
      <c r="E300" s="56"/>
      <c r="F300" s="72"/>
      <c r="G300" s="81">
        <f>SUM(F297:F299)</f>
        <v>0</v>
      </c>
    </row>
    <row r="301" spans="1:7" ht="14" thickBot="1" x14ac:dyDescent="0.2">
      <c r="A301" s="19">
        <v>620</v>
      </c>
      <c r="B301" s="93" t="s">
        <v>308</v>
      </c>
      <c r="C301" s="110"/>
      <c r="D301" s="110"/>
      <c r="E301" s="57"/>
      <c r="F301" s="60"/>
      <c r="G301" s="86"/>
    </row>
    <row r="302" spans="1:7" x14ac:dyDescent="0.15">
      <c r="A302" s="152"/>
      <c r="B302" s="154" t="s">
        <v>359</v>
      </c>
      <c r="C302" s="155"/>
      <c r="D302" s="156"/>
      <c r="E302" s="160"/>
      <c r="F302" s="162">
        <v>0</v>
      </c>
      <c r="G302" s="83"/>
    </row>
    <row r="303" spans="1:7" x14ac:dyDescent="0.15">
      <c r="A303" s="153"/>
      <c r="B303" s="157" t="s">
        <v>130</v>
      </c>
      <c r="C303" s="158"/>
      <c r="D303" s="159"/>
      <c r="E303" s="161"/>
      <c r="F303" s="163">
        <v>0</v>
      </c>
      <c r="G303" s="83"/>
    </row>
    <row r="304" spans="1:7" x14ac:dyDescent="0.15">
      <c r="A304" s="153"/>
      <c r="B304" s="157" t="s">
        <v>309</v>
      </c>
      <c r="C304" s="158"/>
      <c r="D304" s="159"/>
      <c r="E304" s="161"/>
      <c r="F304" s="163">
        <v>0</v>
      </c>
      <c r="G304" s="83"/>
    </row>
    <row r="305" spans="1:7" x14ac:dyDescent="0.15">
      <c r="A305" s="153"/>
      <c r="B305" s="157" t="s">
        <v>260</v>
      </c>
      <c r="C305" s="158"/>
      <c r="D305" s="159"/>
      <c r="E305" s="161"/>
      <c r="F305" s="163">
        <v>0</v>
      </c>
      <c r="G305" s="83"/>
    </row>
    <row r="306" spans="1:7" x14ac:dyDescent="0.15">
      <c r="A306" s="21" t="s">
        <v>80</v>
      </c>
      <c r="B306" s="45" t="s">
        <v>129</v>
      </c>
      <c r="C306" s="112"/>
      <c r="D306" s="112"/>
      <c r="E306" s="59"/>
      <c r="F306" s="58"/>
      <c r="G306" s="84">
        <f>SUM(F302:F305)</f>
        <v>0</v>
      </c>
    </row>
    <row r="307" spans="1:7" s="140" customFormat="1" ht="17" thickBot="1" x14ac:dyDescent="0.25">
      <c r="A307" s="139" t="s">
        <v>80</v>
      </c>
      <c r="B307" s="147" t="s">
        <v>131</v>
      </c>
      <c r="C307" s="148"/>
      <c r="D307" s="148"/>
      <c r="E307" s="149"/>
      <c r="F307" s="150"/>
      <c r="G307" s="151">
        <f>G306+G300</f>
        <v>0</v>
      </c>
    </row>
    <row r="308" spans="1:7" ht="17" thickBot="1" x14ac:dyDescent="0.25">
      <c r="A308" s="16">
        <v>700</v>
      </c>
      <c r="B308" s="1" t="s">
        <v>5</v>
      </c>
      <c r="C308" s="113"/>
      <c r="D308" s="113"/>
      <c r="E308" s="2"/>
      <c r="F308" s="71"/>
      <c r="G308" s="88"/>
    </row>
    <row r="309" spans="1:7" ht="14" thickBot="1" x14ac:dyDescent="0.2">
      <c r="A309" s="24">
        <v>710</v>
      </c>
      <c r="B309" s="92" t="s">
        <v>310</v>
      </c>
      <c r="C309" s="92"/>
      <c r="D309" s="92"/>
      <c r="E309" s="61"/>
      <c r="F309" s="55"/>
      <c r="G309" s="87"/>
    </row>
    <row r="310" spans="1:7" x14ac:dyDescent="0.15">
      <c r="A310" s="152"/>
      <c r="B310" s="154" t="s">
        <v>360</v>
      </c>
      <c r="C310" s="155"/>
      <c r="D310" s="156"/>
      <c r="E310" s="160"/>
      <c r="F310" s="162">
        <v>0</v>
      </c>
      <c r="G310" s="83"/>
    </row>
    <row r="311" spans="1:7" x14ac:dyDescent="0.15">
      <c r="A311" s="153"/>
      <c r="B311" s="157" t="s">
        <v>261</v>
      </c>
      <c r="C311" s="158"/>
      <c r="D311" s="159"/>
      <c r="E311" s="161"/>
      <c r="F311" s="163">
        <v>0</v>
      </c>
      <c r="G311" s="83"/>
    </row>
    <row r="312" spans="1:7" x14ac:dyDescent="0.15">
      <c r="A312" s="153"/>
      <c r="B312" s="157" t="s">
        <v>132</v>
      </c>
      <c r="C312" s="158"/>
      <c r="D312" s="159"/>
      <c r="E312" s="161"/>
      <c r="F312" s="163">
        <v>0</v>
      </c>
      <c r="G312" s="83"/>
    </row>
    <row r="313" spans="1:7" ht="0.5" customHeight="1" x14ac:dyDescent="0.15">
      <c r="A313" s="153"/>
      <c r="B313" s="157" t="s">
        <v>133</v>
      </c>
      <c r="C313" s="158"/>
      <c r="D313" s="159"/>
      <c r="E313" s="161"/>
      <c r="F313" s="163">
        <v>0</v>
      </c>
      <c r="G313" s="83"/>
    </row>
    <row r="314" spans="1:7" ht="14" thickBot="1" x14ac:dyDescent="0.2">
      <c r="A314" s="22" t="s">
        <v>80</v>
      </c>
      <c r="B314" s="96" t="s">
        <v>156</v>
      </c>
      <c r="C314" s="124"/>
      <c r="D314" s="124"/>
      <c r="E314" s="56"/>
      <c r="F314" s="72"/>
      <c r="G314" s="81">
        <f>SUM(F310:F313)</f>
        <v>0</v>
      </c>
    </row>
    <row r="315" spans="1:7" ht="14" thickBot="1" x14ac:dyDescent="0.2">
      <c r="A315" s="19">
        <v>720</v>
      </c>
      <c r="B315" s="99" t="s">
        <v>311</v>
      </c>
      <c r="C315" s="114"/>
      <c r="D315" s="114"/>
      <c r="E315" s="57"/>
      <c r="F315" s="60"/>
      <c r="G315" s="86"/>
    </row>
    <row r="316" spans="1:7" x14ac:dyDescent="0.15">
      <c r="A316" s="152"/>
      <c r="B316" s="154" t="s">
        <v>361</v>
      </c>
      <c r="C316" s="155"/>
      <c r="D316" s="156"/>
      <c r="E316" s="160"/>
      <c r="F316" s="162">
        <v>0</v>
      </c>
      <c r="G316" s="83"/>
    </row>
    <row r="317" spans="1:7" x14ac:dyDescent="0.15">
      <c r="A317" s="153"/>
      <c r="B317" s="157" t="s">
        <v>134</v>
      </c>
      <c r="C317" s="158"/>
      <c r="D317" s="159"/>
      <c r="E317" s="161"/>
      <c r="F317" s="163">
        <v>0</v>
      </c>
      <c r="G317" s="83"/>
    </row>
    <row r="318" spans="1:7" x14ac:dyDescent="0.15">
      <c r="A318" s="153"/>
      <c r="B318" s="157" t="s">
        <v>135</v>
      </c>
      <c r="C318" s="158"/>
      <c r="D318" s="159"/>
      <c r="E318" s="161"/>
      <c r="F318" s="163">
        <v>0</v>
      </c>
      <c r="G318" s="83"/>
    </row>
    <row r="319" spans="1:7" ht="2.5" customHeight="1" x14ac:dyDescent="0.15">
      <c r="A319" s="153"/>
      <c r="B319" s="157" t="s">
        <v>262</v>
      </c>
      <c r="C319" s="158"/>
      <c r="D319" s="159"/>
      <c r="E319" s="161"/>
      <c r="F319" s="163">
        <v>0</v>
      </c>
      <c r="G319" s="83"/>
    </row>
    <row r="320" spans="1:7" hidden="1" x14ac:dyDescent="0.15">
      <c r="A320" s="153"/>
      <c r="B320" s="157" t="s">
        <v>136</v>
      </c>
      <c r="C320" s="158"/>
      <c r="D320" s="159"/>
      <c r="E320" s="161"/>
      <c r="F320" s="163">
        <v>0</v>
      </c>
      <c r="G320" s="83"/>
    </row>
    <row r="321" spans="1:7" hidden="1" x14ac:dyDescent="0.15">
      <c r="A321" s="153"/>
      <c r="B321" s="157" t="s">
        <v>137</v>
      </c>
      <c r="C321" s="158"/>
      <c r="D321" s="159"/>
      <c r="E321" s="161"/>
      <c r="F321" s="163">
        <v>0</v>
      </c>
      <c r="G321" s="83"/>
    </row>
    <row r="322" spans="1:7" ht="14" thickBot="1" x14ac:dyDescent="0.2">
      <c r="A322" s="22" t="s">
        <v>80</v>
      </c>
      <c r="B322" s="96" t="s">
        <v>138</v>
      </c>
      <c r="C322" s="111"/>
      <c r="D322" s="111"/>
      <c r="E322" s="56"/>
      <c r="F322" s="72"/>
      <c r="G322" s="81">
        <f>SUM(F316:F321)</f>
        <v>0</v>
      </c>
    </row>
    <row r="323" spans="1:7" ht="14" thickBot="1" x14ac:dyDescent="0.2">
      <c r="A323" s="19">
        <v>730</v>
      </c>
      <c r="B323" s="93" t="s">
        <v>312</v>
      </c>
      <c r="C323" s="110"/>
      <c r="D323" s="110"/>
      <c r="E323" s="57"/>
      <c r="F323" s="60"/>
      <c r="G323" s="86"/>
    </row>
    <row r="324" spans="1:7" x14ac:dyDescent="0.15">
      <c r="A324" s="152"/>
      <c r="B324" s="154" t="s">
        <v>362</v>
      </c>
      <c r="C324" s="155"/>
      <c r="D324" s="156"/>
      <c r="E324" s="160">
        <v>385</v>
      </c>
      <c r="F324" s="162">
        <v>80</v>
      </c>
      <c r="G324" s="83"/>
    </row>
    <row r="325" spans="1:7" x14ac:dyDescent="0.15">
      <c r="A325" s="153"/>
      <c r="B325" s="157" t="s">
        <v>263</v>
      </c>
      <c r="C325" s="158"/>
      <c r="D325" s="159"/>
      <c r="E325" s="161"/>
      <c r="F325" s="163">
        <v>0</v>
      </c>
      <c r="G325" s="83"/>
    </row>
    <row r="326" spans="1:7" x14ac:dyDescent="0.15">
      <c r="A326" s="153"/>
      <c r="B326" s="157" t="s">
        <v>140</v>
      </c>
      <c r="C326" s="158"/>
      <c r="D326" s="159"/>
      <c r="E326" s="161"/>
      <c r="F326" s="163">
        <v>0</v>
      </c>
      <c r="G326" s="83"/>
    </row>
    <row r="327" spans="1:7" x14ac:dyDescent="0.15">
      <c r="A327" s="153"/>
      <c r="B327" s="157" t="s">
        <v>177</v>
      </c>
      <c r="C327" s="158"/>
      <c r="D327" s="159"/>
      <c r="E327" s="161"/>
      <c r="F327" s="163">
        <v>0</v>
      </c>
      <c r="G327" s="83"/>
    </row>
    <row r="328" spans="1:7" x14ac:dyDescent="0.15">
      <c r="A328" s="153"/>
      <c r="B328" s="157" t="s">
        <v>264</v>
      </c>
      <c r="C328" s="158"/>
      <c r="D328" s="159"/>
      <c r="E328" s="161"/>
      <c r="F328" s="163">
        <v>9000</v>
      </c>
      <c r="G328" s="83"/>
    </row>
    <row r="329" spans="1:7" ht="3" customHeight="1" x14ac:dyDescent="0.15">
      <c r="A329" s="153"/>
      <c r="B329" s="157" t="s">
        <v>265</v>
      </c>
      <c r="C329" s="158"/>
      <c r="D329" s="159"/>
      <c r="E329" s="161"/>
      <c r="F329" s="163">
        <v>0</v>
      </c>
      <c r="G329" s="83"/>
    </row>
    <row r="330" spans="1:7" hidden="1" x14ac:dyDescent="0.15">
      <c r="A330" s="153"/>
      <c r="B330" s="157" t="s">
        <v>141</v>
      </c>
      <c r="C330" s="158"/>
      <c r="D330" s="159"/>
      <c r="E330" s="161"/>
      <c r="F330" s="163">
        <v>0</v>
      </c>
      <c r="G330" s="83"/>
    </row>
    <row r="331" spans="1:7" ht="14" thickBot="1" x14ac:dyDescent="0.2">
      <c r="A331" s="22" t="s">
        <v>80</v>
      </c>
      <c r="B331" s="96" t="s">
        <v>139</v>
      </c>
      <c r="C331" s="111"/>
      <c r="D331" s="111"/>
      <c r="E331" s="56"/>
      <c r="F331" s="72"/>
      <c r="G331" s="81">
        <f>E324*F324</f>
        <v>30800</v>
      </c>
    </row>
    <row r="332" spans="1:7" ht="14" thickBot="1" x14ac:dyDescent="0.2">
      <c r="A332" s="19">
        <v>740</v>
      </c>
      <c r="B332" s="93" t="s">
        <v>313</v>
      </c>
      <c r="C332" s="110"/>
      <c r="D332" s="110"/>
      <c r="E332" s="57"/>
      <c r="F332" s="60"/>
      <c r="G332" s="86"/>
    </row>
    <row r="333" spans="1:7" x14ac:dyDescent="0.15">
      <c r="A333" s="152"/>
      <c r="B333" s="154" t="s">
        <v>363</v>
      </c>
      <c r="C333" s="155"/>
      <c r="D333" s="156"/>
      <c r="E333" s="160">
        <v>385</v>
      </c>
      <c r="F333" s="162">
        <v>20</v>
      </c>
      <c r="G333" s="83"/>
    </row>
    <row r="334" spans="1:7" x14ac:dyDescent="0.15">
      <c r="A334" s="153"/>
      <c r="B334" s="157" t="s">
        <v>143</v>
      </c>
      <c r="C334" s="158"/>
      <c r="D334" s="159"/>
      <c r="E334" s="161"/>
      <c r="F334" s="163">
        <v>0</v>
      </c>
      <c r="G334" s="83"/>
    </row>
    <row r="335" spans="1:7" x14ac:dyDescent="0.15">
      <c r="A335" s="153"/>
      <c r="B335" s="157" t="s">
        <v>144</v>
      </c>
      <c r="C335" s="158"/>
      <c r="D335" s="159"/>
      <c r="E335" s="161"/>
      <c r="F335" s="163">
        <v>0</v>
      </c>
      <c r="G335" s="83"/>
    </row>
    <row r="336" spans="1:7" x14ac:dyDescent="0.15">
      <c r="A336" s="153"/>
      <c r="B336" s="157" t="s">
        <v>146</v>
      </c>
      <c r="C336" s="158"/>
      <c r="D336" s="159"/>
      <c r="E336" s="161"/>
      <c r="F336" s="163">
        <v>0</v>
      </c>
      <c r="G336" s="83"/>
    </row>
    <row r="337" spans="1:7" x14ac:dyDescent="0.15">
      <c r="A337" s="153"/>
      <c r="B337" s="157" t="s">
        <v>145</v>
      </c>
      <c r="C337" s="158"/>
      <c r="D337" s="159"/>
      <c r="E337" s="161"/>
      <c r="F337" s="163">
        <v>0</v>
      </c>
      <c r="G337" s="83"/>
    </row>
    <row r="338" spans="1:7" x14ac:dyDescent="0.15">
      <c r="A338" s="153"/>
      <c r="B338" s="157" t="s">
        <v>213</v>
      </c>
      <c r="C338" s="158"/>
      <c r="D338" s="159"/>
      <c r="E338" s="161"/>
      <c r="F338" s="163">
        <v>0</v>
      </c>
      <c r="G338" s="83"/>
    </row>
    <row r="339" spans="1:7" ht="3.5" customHeight="1" x14ac:dyDescent="0.15">
      <c r="A339" s="153"/>
      <c r="B339" s="157" t="s">
        <v>214</v>
      </c>
      <c r="C339" s="158"/>
      <c r="D339" s="159"/>
      <c r="E339" s="161"/>
      <c r="F339" s="163">
        <v>0</v>
      </c>
      <c r="G339" s="83"/>
    </row>
    <row r="340" spans="1:7" hidden="1" x14ac:dyDescent="0.15">
      <c r="A340" s="153"/>
      <c r="B340" s="157" t="s">
        <v>269</v>
      </c>
      <c r="C340" s="158"/>
      <c r="D340" s="159"/>
      <c r="E340" s="161"/>
      <c r="F340" s="163">
        <v>0</v>
      </c>
      <c r="G340" s="83"/>
    </row>
    <row r="341" spans="1:7" hidden="1" x14ac:dyDescent="0.15">
      <c r="A341" s="165"/>
      <c r="B341" s="166" t="s">
        <v>147</v>
      </c>
      <c r="C341" s="167"/>
      <c r="D341" s="168"/>
      <c r="E341" s="169"/>
      <c r="F341" s="164">
        <v>0</v>
      </c>
      <c r="G341" s="83"/>
    </row>
    <row r="342" spans="1:7" ht="14" thickBot="1" x14ac:dyDescent="0.2">
      <c r="A342" s="22" t="s">
        <v>80</v>
      </c>
      <c r="B342" s="96" t="s">
        <v>142</v>
      </c>
      <c r="C342" s="111"/>
      <c r="D342" s="111"/>
      <c r="E342" s="56"/>
      <c r="F342" s="72"/>
      <c r="G342" s="81">
        <f>E333*F333</f>
        <v>7700</v>
      </c>
    </row>
    <row r="343" spans="1:7" ht="14" thickBot="1" x14ac:dyDescent="0.2">
      <c r="A343" s="136">
        <v>750</v>
      </c>
      <c r="B343" s="93" t="s">
        <v>322</v>
      </c>
      <c r="C343" s="115"/>
      <c r="D343" s="115"/>
      <c r="E343" s="57"/>
      <c r="F343" s="60"/>
      <c r="G343" s="86"/>
    </row>
    <row r="344" spans="1:7" x14ac:dyDescent="0.15">
      <c r="A344" s="152"/>
      <c r="B344" s="154" t="s">
        <v>364</v>
      </c>
      <c r="C344" s="155"/>
      <c r="D344" s="156"/>
      <c r="E344" s="160"/>
      <c r="F344" s="162">
        <v>0</v>
      </c>
      <c r="G344" s="83"/>
    </row>
    <row r="345" spans="1:7" x14ac:dyDescent="0.15">
      <c r="A345" s="153"/>
      <c r="B345" s="157" t="s">
        <v>149</v>
      </c>
      <c r="C345" s="158"/>
      <c r="D345" s="159"/>
      <c r="E345" s="161"/>
      <c r="F345" s="163">
        <v>0</v>
      </c>
      <c r="G345" s="83"/>
    </row>
    <row r="346" spans="1:7" x14ac:dyDescent="0.15">
      <c r="A346" s="153"/>
      <c r="B346" s="157" t="s">
        <v>270</v>
      </c>
      <c r="C346" s="158"/>
      <c r="D346" s="159"/>
      <c r="E346" s="161"/>
      <c r="F346" s="163">
        <v>0</v>
      </c>
      <c r="G346" s="83"/>
    </row>
    <row r="347" spans="1:7" ht="14" thickBot="1" x14ac:dyDescent="0.2">
      <c r="A347" s="137" t="s">
        <v>80</v>
      </c>
      <c r="B347" s="138" t="s">
        <v>148</v>
      </c>
      <c r="C347" s="111"/>
      <c r="D347" s="111"/>
      <c r="E347" s="56"/>
      <c r="F347" s="72"/>
      <c r="G347" s="81">
        <f>SUM(F344:F346)</f>
        <v>0</v>
      </c>
    </row>
    <row r="348" spans="1:7" ht="14" thickBot="1" x14ac:dyDescent="0.2">
      <c r="A348" s="136">
        <v>760</v>
      </c>
      <c r="B348" s="93" t="s">
        <v>323</v>
      </c>
      <c r="C348" s="115"/>
      <c r="D348" s="115"/>
      <c r="E348" s="57"/>
      <c r="F348" s="60"/>
      <c r="G348" s="86"/>
    </row>
    <row r="349" spans="1:7" x14ac:dyDescent="0.15">
      <c r="A349" s="152"/>
      <c r="B349" s="154" t="s">
        <v>365</v>
      </c>
      <c r="C349" s="155"/>
      <c r="D349" s="156"/>
      <c r="E349" s="160"/>
      <c r="F349" s="162">
        <v>0</v>
      </c>
      <c r="G349" s="83"/>
    </row>
    <row r="350" spans="1:7" x14ac:dyDescent="0.15">
      <c r="A350" s="153"/>
      <c r="B350" s="157" t="s">
        <v>215</v>
      </c>
      <c r="C350" s="158"/>
      <c r="D350" s="159"/>
      <c r="E350" s="161"/>
      <c r="F350" s="163">
        <v>0</v>
      </c>
      <c r="G350" s="83"/>
    </row>
    <row r="351" spans="1:7" x14ac:dyDescent="0.15">
      <c r="A351" s="153"/>
      <c r="B351" s="157" t="s">
        <v>216</v>
      </c>
      <c r="C351" s="158"/>
      <c r="D351" s="159"/>
      <c r="E351" s="161"/>
      <c r="F351" s="163">
        <v>0</v>
      </c>
      <c r="G351" s="83"/>
    </row>
    <row r="352" spans="1:7" ht="1.75" customHeight="1" x14ac:dyDescent="0.15">
      <c r="A352" s="153"/>
      <c r="B352" s="157" t="s">
        <v>271</v>
      </c>
      <c r="C352" s="158"/>
      <c r="D352" s="159"/>
      <c r="E352" s="161"/>
      <c r="F352" s="163">
        <v>0</v>
      </c>
      <c r="G352" s="83"/>
    </row>
    <row r="353" spans="1:7" ht="14" thickBot="1" x14ac:dyDescent="0.2">
      <c r="A353" s="137" t="s">
        <v>80</v>
      </c>
      <c r="B353" s="138" t="s">
        <v>150</v>
      </c>
      <c r="C353" s="111"/>
      <c r="D353" s="111"/>
      <c r="E353" s="56"/>
      <c r="F353" s="72"/>
      <c r="G353" s="81">
        <f>SUM(F349:F352)</f>
        <v>0</v>
      </c>
    </row>
    <row r="354" spans="1:7" ht="14" thickBot="1" x14ac:dyDescent="0.2">
      <c r="A354" s="136">
        <v>770</v>
      </c>
      <c r="B354" s="93" t="s">
        <v>314</v>
      </c>
      <c r="C354" s="110"/>
      <c r="D354" s="110"/>
      <c r="E354" s="57"/>
      <c r="F354" s="60"/>
      <c r="G354" s="86"/>
    </row>
    <row r="355" spans="1:7" x14ac:dyDescent="0.15">
      <c r="A355" s="152"/>
      <c r="B355" s="154" t="s">
        <v>366</v>
      </c>
      <c r="C355" s="155"/>
      <c r="D355" s="156"/>
      <c r="E355" s="160"/>
      <c r="F355" s="162">
        <v>0</v>
      </c>
      <c r="G355" s="83"/>
    </row>
    <row r="356" spans="1:7" x14ac:dyDescent="0.15">
      <c r="A356" s="153"/>
      <c r="B356" s="157" t="s">
        <v>178</v>
      </c>
      <c r="C356" s="158"/>
      <c r="D356" s="159"/>
      <c r="E356" s="161"/>
      <c r="F356" s="163">
        <v>0</v>
      </c>
      <c r="G356" s="83"/>
    </row>
    <row r="357" spans="1:7" x14ac:dyDescent="0.15">
      <c r="A357" s="153"/>
      <c r="B357" s="157" t="s">
        <v>152</v>
      </c>
      <c r="C357" s="158"/>
      <c r="D357" s="159"/>
      <c r="E357" s="161"/>
      <c r="F357" s="163">
        <v>0</v>
      </c>
      <c r="G357" s="83"/>
    </row>
    <row r="358" spans="1:7" x14ac:dyDescent="0.15">
      <c r="A358" s="153"/>
      <c r="B358" s="157" t="s">
        <v>153</v>
      </c>
      <c r="C358" s="158"/>
      <c r="D358" s="159"/>
      <c r="E358" s="161"/>
      <c r="F358" s="163">
        <v>0</v>
      </c>
      <c r="G358" s="83"/>
    </row>
    <row r="359" spans="1:7" x14ac:dyDescent="0.15">
      <c r="A359" s="153"/>
      <c r="B359" s="157" t="s">
        <v>217</v>
      </c>
      <c r="C359" s="158"/>
      <c r="D359" s="159"/>
      <c r="E359" s="161"/>
      <c r="F359" s="163">
        <v>0</v>
      </c>
      <c r="G359" s="83"/>
    </row>
    <row r="360" spans="1:7" ht="1.25" customHeight="1" x14ac:dyDescent="0.15">
      <c r="A360" s="153"/>
      <c r="B360" s="157" t="s">
        <v>154</v>
      </c>
      <c r="C360" s="158"/>
      <c r="D360" s="159"/>
      <c r="E360" s="161"/>
      <c r="F360" s="163">
        <v>0</v>
      </c>
      <c r="G360" s="83"/>
    </row>
    <row r="361" spans="1:7" ht="14" thickBot="1" x14ac:dyDescent="0.2">
      <c r="A361" s="22" t="s">
        <v>80</v>
      </c>
      <c r="B361" s="96" t="s">
        <v>151</v>
      </c>
      <c r="C361" s="111"/>
      <c r="D361" s="111"/>
      <c r="E361" s="56"/>
      <c r="F361" s="72"/>
      <c r="G361" s="81">
        <f>SUM(F355:F360)</f>
        <v>0</v>
      </c>
    </row>
    <row r="362" spans="1:7" ht="14" thickBot="1" x14ac:dyDescent="0.2">
      <c r="A362" s="19">
        <v>790</v>
      </c>
      <c r="B362" s="93" t="s">
        <v>315</v>
      </c>
      <c r="C362" s="110"/>
      <c r="D362" s="110"/>
      <c r="E362" s="57"/>
      <c r="F362" s="89">
        <v>0</v>
      </c>
      <c r="G362" s="86"/>
    </row>
    <row r="363" spans="1:7" x14ac:dyDescent="0.15">
      <c r="A363" s="20" t="s">
        <v>80</v>
      </c>
      <c r="B363" s="46" t="s">
        <v>155</v>
      </c>
      <c r="C363" s="116"/>
      <c r="D363" s="116"/>
      <c r="E363" s="61"/>
      <c r="F363" s="55"/>
      <c r="G363" s="87">
        <f>F362</f>
        <v>0</v>
      </c>
    </row>
    <row r="364" spans="1:7" s="140" customFormat="1" ht="16" x14ac:dyDescent="0.2">
      <c r="A364" s="141" t="s">
        <v>80</v>
      </c>
      <c r="B364" s="142" t="s">
        <v>157</v>
      </c>
      <c r="C364" s="143"/>
      <c r="D364" s="143"/>
      <c r="E364" s="144"/>
      <c r="F364" s="145"/>
      <c r="G364" s="146">
        <f>G363+G361+G353+G347+G342+G331+G322+G314</f>
        <v>38500</v>
      </c>
    </row>
    <row r="366" spans="1:7" x14ac:dyDescent="0.15">
      <c r="B366" s="135"/>
    </row>
    <row r="368" spans="1:7" x14ac:dyDescent="0.15">
      <c r="C368" s="129"/>
      <c r="D368" s="125"/>
      <c r="E368" s="131"/>
      <c r="F368" s="132"/>
      <c r="G368" s="127"/>
    </row>
    <row r="369" spans="1:7" x14ac:dyDescent="0.15">
      <c r="A369" s="126"/>
      <c r="B369" s="91"/>
      <c r="C369" s="129"/>
      <c r="D369" s="125"/>
      <c r="E369" s="131"/>
      <c r="F369" s="132"/>
      <c r="G369" s="127"/>
    </row>
    <row r="370" spans="1:7" x14ac:dyDescent="0.15">
      <c r="A370" s="133"/>
      <c r="B370" s="91"/>
      <c r="C370" s="129"/>
      <c r="D370" s="125"/>
      <c r="E370" s="131"/>
      <c r="F370" s="132"/>
      <c r="G370" s="127"/>
    </row>
    <row r="371" spans="1:7" x14ac:dyDescent="0.15">
      <c r="A371" s="128"/>
      <c r="B371" s="91"/>
      <c r="C371" s="129"/>
      <c r="D371" s="125"/>
      <c r="E371" s="131"/>
      <c r="F371" s="132"/>
      <c r="G371" s="127"/>
    </row>
    <row r="372" spans="1:7" x14ac:dyDescent="0.15">
      <c r="A372" s="128"/>
      <c r="B372" s="91"/>
      <c r="C372" s="129"/>
      <c r="D372" s="125"/>
      <c r="E372" s="131"/>
      <c r="F372" s="132"/>
      <c r="G372" s="127"/>
    </row>
    <row r="373" spans="1:7" x14ac:dyDescent="0.15">
      <c r="A373" s="134"/>
      <c r="B373" s="91"/>
      <c r="C373" s="129"/>
      <c r="D373" s="125"/>
      <c r="E373" s="131"/>
      <c r="F373" s="132"/>
      <c r="G373" s="127"/>
    </row>
    <row r="374" spans="1:7" x14ac:dyDescent="0.15">
      <c r="A374" s="26"/>
      <c r="B374" s="39"/>
      <c r="C374" s="39"/>
      <c r="D374" s="39"/>
    </row>
    <row r="375" spans="1:7" x14ac:dyDescent="0.15">
      <c r="B375" s="39"/>
      <c r="C375" s="39"/>
      <c r="D375" s="39"/>
    </row>
    <row r="376" spans="1:7" ht="14" thickBot="1" x14ac:dyDescent="0.2">
      <c r="B376" s="39"/>
      <c r="C376" s="39"/>
      <c r="D376" s="39"/>
    </row>
    <row r="377" spans="1:7" ht="14" thickBot="1" x14ac:dyDescent="0.2">
      <c r="B377" s="130" t="s">
        <v>318</v>
      </c>
      <c r="C377" s="66"/>
      <c r="D377" s="66"/>
      <c r="E377" s="67"/>
    </row>
    <row r="378" spans="1:7" x14ac:dyDescent="0.15">
      <c r="B378" s="35" t="s">
        <v>184</v>
      </c>
      <c r="C378" s="107"/>
      <c r="D378" s="107"/>
      <c r="E378" s="68"/>
    </row>
    <row r="379" spans="1:7" x14ac:dyDescent="0.15">
      <c r="B379" s="8" t="s">
        <v>242</v>
      </c>
      <c r="C379" s="11"/>
      <c r="D379" s="11"/>
      <c r="E379" s="68"/>
    </row>
    <row r="380" spans="1:7" x14ac:dyDescent="0.15">
      <c r="B380" s="8" t="s">
        <v>243</v>
      </c>
      <c r="C380" s="11"/>
      <c r="D380" s="11"/>
      <c r="E380" s="68"/>
    </row>
    <row r="381" spans="1:7" x14ac:dyDescent="0.15">
      <c r="B381" s="47" t="s">
        <v>185</v>
      </c>
      <c r="C381" s="41"/>
      <c r="D381" s="41"/>
      <c r="E381" s="68"/>
    </row>
    <row r="382" spans="1:7" x14ac:dyDescent="0.15">
      <c r="B382" s="8" t="s">
        <v>220</v>
      </c>
      <c r="C382" s="11"/>
      <c r="D382" s="11"/>
      <c r="E382" s="68"/>
    </row>
    <row r="383" spans="1:7" x14ac:dyDescent="0.15">
      <c r="B383" s="8" t="s">
        <v>221</v>
      </c>
      <c r="C383" s="11"/>
      <c r="D383" s="11"/>
      <c r="E383" s="68"/>
    </row>
    <row r="384" spans="1:7" x14ac:dyDescent="0.15">
      <c r="B384" s="47" t="s">
        <v>186</v>
      </c>
      <c r="C384" s="41"/>
      <c r="D384" s="41"/>
      <c r="E384" s="68"/>
    </row>
    <row r="385" spans="2:5" x14ac:dyDescent="0.15">
      <c r="B385" s="8" t="s">
        <v>222</v>
      </c>
      <c r="C385" s="11"/>
      <c r="D385" s="11"/>
      <c r="E385" s="68"/>
    </row>
    <row r="386" spans="2:5" x14ac:dyDescent="0.15">
      <c r="B386" s="47" t="s">
        <v>187</v>
      </c>
      <c r="C386" s="41"/>
      <c r="D386" s="41"/>
      <c r="E386" s="68"/>
    </row>
    <row r="387" spans="2:5" x14ac:dyDescent="0.15">
      <c r="B387" s="8" t="s">
        <v>223</v>
      </c>
      <c r="C387" s="11"/>
      <c r="D387" s="11"/>
      <c r="E387" s="68"/>
    </row>
    <row r="388" spans="2:5" x14ac:dyDescent="0.15">
      <c r="B388" s="8" t="s">
        <v>224</v>
      </c>
      <c r="C388" s="11"/>
      <c r="D388" s="11"/>
      <c r="E388" s="68"/>
    </row>
    <row r="389" spans="2:5" x14ac:dyDescent="0.15">
      <c r="B389" s="47" t="s">
        <v>188</v>
      </c>
      <c r="C389" s="41"/>
      <c r="D389" s="41"/>
      <c r="E389" s="68"/>
    </row>
    <row r="390" spans="2:5" x14ac:dyDescent="0.15">
      <c r="B390" s="8" t="s">
        <v>225</v>
      </c>
      <c r="C390" s="11"/>
      <c r="D390" s="11"/>
      <c r="E390" s="68"/>
    </row>
    <row r="391" spans="2:5" x14ac:dyDescent="0.15">
      <c r="B391" s="47" t="s">
        <v>189</v>
      </c>
      <c r="C391" s="41"/>
      <c r="D391" s="41"/>
      <c r="E391" s="68"/>
    </row>
    <row r="392" spans="2:5" x14ac:dyDescent="0.15">
      <c r="B392" s="8" t="s">
        <v>226</v>
      </c>
      <c r="C392" s="11"/>
      <c r="D392" s="11"/>
      <c r="E392" s="68"/>
    </row>
    <row r="393" spans="2:5" x14ac:dyDescent="0.15">
      <c r="B393" s="47" t="s">
        <v>190</v>
      </c>
      <c r="C393" s="41"/>
      <c r="D393" s="41"/>
      <c r="E393" s="68"/>
    </row>
    <row r="394" spans="2:5" x14ac:dyDescent="0.15">
      <c r="B394" s="8" t="s">
        <v>227</v>
      </c>
      <c r="C394" s="11"/>
      <c r="D394" s="11"/>
      <c r="E394" s="68"/>
    </row>
    <row r="395" spans="2:5" x14ac:dyDescent="0.15">
      <c r="B395" s="47" t="s">
        <v>191</v>
      </c>
      <c r="C395" s="41"/>
      <c r="D395" s="41"/>
      <c r="E395" s="68"/>
    </row>
    <row r="396" spans="2:5" x14ac:dyDescent="0.15">
      <c r="B396" s="8" t="s">
        <v>228</v>
      </c>
      <c r="C396" s="11"/>
      <c r="D396" s="11"/>
      <c r="E396" s="68"/>
    </row>
    <row r="397" spans="2:5" x14ac:dyDescent="0.15">
      <c r="B397" s="47" t="s">
        <v>192</v>
      </c>
      <c r="C397" s="41"/>
      <c r="D397" s="41"/>
      <c r="E397" s="68"/>
    </row>
    <row r="398" spans="2:5" x14ac:dyDescent="0.15">
      <c r="B398" s="8" t="s">
        <v>229</v>
      </c>
      <c r="C398" s="11"/>
      <c r="D398" s="11"/>
      <c r="E398" s="68"/>
    </row>
    <row r="399" spans="2:5" x14ac:dyDescent="0.15">
      <c r="B399" s="47" t="s">
        <v>193</v>
      </c>
      <c r="C399" s="41"/>
      <c r="D399" s="41"/>
      <c r="E399" s="68"/>
    </row>
    <row r="400" spans="2:5" x14ac:dyDescent="0.15">
      <c r="B400" s="8" t="s">
        <v>233</v>
      </c>
      <c r="C400" s="11"/>
      <c r="D400" s="11"/>
      <c r="E400" s="68"/>
    </row>
    <row r="401" spans="2:5" x14ac:dyDescent="0.15">
      <c r="B401" s="8" t="s">
        <v>234</v>
      </c>
      <c r="C401" s="11"/>
      <c r="D401" s="11"/>
      <c r="E401" s="68"/>
    </row>
    <row r="402" spans="2:5" x14ac:dyDescent="0.15">
      <c r="B402" s="47" t="s">
        <v>194</v>
      </c>
      <c r="C402" s="41"/>
      <c r="D402" s="41"/>
      <c r="E402" s="68"/>
    </row>
    <row r="403" spans="2:5" x14ac:dyDescent="0.15">
      <c r="B403" s="8" t="s">
        <v>232</v>
      </c>
      <c r="C403" s="11"/>
      <c r="D403" s="11"/>
      <c r="E403" s="68"/>
    </row>
    <row r="404" spans="2:5" x14ac:dyDescent="0.15">
      <c r="B404" s="8" t="s">
        <v>230</v>
      </c>
      <c r="C404" s="11"/>
      <c r="D404" s="11"/>
      <c r="E404" s="68"/>
    </row>
    <row r="405" spans="2:5" x14ac:dyDescent="0.15">
      <c r="B405" s="47" t="s">
        <v>195</v>
      </c>
      <c r="C405" s="41"/>
      <c r="D405" s="41"/>
      <c r="E405" s="68"/>
    </row>
    <row r="406" spans="2:5" x14ac:dyDescent="0.15">
      <c r="B406" s="8" t="s">
        <v>231</v>
      </c>
      <c r="C406" s="11"/>
      <c r="D406" s="11"/>
      <c r="E406" s="68"/>
    </row>
    <row r="407" spans="2:5" x14ac:dyDescent="0.15">
      <c r="B407" s="47" t="s">
        <v>196</v>
      </c>
      <c r="C407" s="41"/>
      <c r="D407" s="41"/>
      <c r="E407" s="68"/>
    </row>
    <row r="408" spans="2:5" x14ac:dyDescent="0.15">
      <c r="B408" s="8" t="s">
        <v>235</v>
      </c>
      <c r="C408" s="11"/>
      <c r="D408" s="11"/>
      <c r="E408" s="68"/>
    </row>
    <row r="409" spans="2:5" x14ac:dyDescent="0.15">
      <c r="B409" s="47" t="s">
        <v>197</v>
      </c>
      <c r="C409" s="41"/>
      <c r="D409" s="41"/>
      <c r="E409" s="68"/>
    </row>
    <row r="410" spans="2:5" x14ac:dyDescent="0.15">
      <c r="B410" s="8" t="s">
        <v>236</v>
      </c>
      <c r="C410" s="11"/>
      <c r="D410" s="11"/>
      <c r="E410" s="68"/>
    </row>
    <row r="411" spans="2:5" x14ac:dyDescent="0.15">
      <c r="B411" s="47" t="s">
        <v>198</v>
      </c>
      <c r="C411" s="41"/>
      <c r="D411" s="41"/>
      <c r="E411" s="68"/>
    </row>
    <row r="412" spans="2:5" x14ac:dyDescent="0.15">
      <c r="B412" s="8" t="s">
        <v>237</v>
      </c>
      <c r="C412" s="11"/>
      <c r="D412" s="11"/>
      <c r="E412" s="68"/>
    </row>
    <row r="413" spans="2:5" x14ac:dyDescent="0.15">
      <c r="B413" s="47" t="s">
        <v>238</v>
      </c>
      <c r="C413" s="41"/>
      <c r="D413" s="41"/>
      <c r="E413" s="68"/>
    </row>
    <row r="414" spans="2:5" x14ac:dyDescent="0.15">
      <c r="B414" s="47" t="s">
        <v>239</v>
      </c>
      <c r="C414" s="41"/>
      <c r="D414" s="41"/>
      <c r="E414" s="68"/>
    </row>
    <row r="415" spans="2:5" x14ac:dyDescent="0.15">
      <c r="B415" s="47" t="s">
        <v>199</v>
      </c>
      <c r="C415" s="41"/>
      <c r="D415" s="41"/>
      <c r="E415" s="68"/>
    </row>
    <row r="416" spans="2:5" x14ac:dyDescent="0.15">
      <c r="B416" s="8" t="s">
        <v>240</v>
      </c>
      <c r="C416" s="11"/>
      <c r="D416" s="11"/>
      <c r="E416" s="68"/>
    </row>
    <row r="417" spans="1:5" x14ac:dyDescent="0.15">
      <c r="B417" s="47" t="s">
        <v>200</v>
      </c>
      <c r="C417" s="41"/>
      <c r="D417" s="41"/>
      <c r="E417" s="68"/>
    </row>
    <row r="418" spans="1:5" ht="14" thickBot="1" x14ac:dyDescent="0.2">
      <c r="A418" s="26"/>
      <c r="B418" s="9" t="s">
        <v>241</v>
      </c>
      <c r="C418" s="117"/>
      <c r="D418" s="117"/>
      <c r="E418" s="51"/>
    </row>
    <row r="419" spans="1:5" x14ac:dyDescent="0.15">
      <c r="A419" s="26"/>
      <c r="B419" s="7"/>
      <c r="C419" s="7"/>
      <c r="D419" s="7"/>
    </row>
  </sheetData>
  <mergeCells count="156">
    <mergeCell ref="A82:A85"/>
    <mergeCell ref="B82:D85"/>
    <mergeCell ref="E82:E85"/>
    <mergeCell ref="F82:F85"/>
    <mergeCell ref="A88:A95"/>
    <mergeCell ref="B88:D95"/>
    <mergeCell ref="E88:E95"/>
    <mergeCell ref="A76:A77"/>
    <mergeCell ref="B76:D77"/>
    <mergeCell ref="E76:E77"/>
    <mergeCell ref="F76:F77"/>
    <mergeCell ref="F88:F95"/>
    <mergeCell ref="A36:A44"/>
    <mergeCell ref="B36:D44"/>
    <mergeCell ref="E36:E44"/>
    <mergeCell ref="E54:E58"/>
    <mergeCell ref="A61:A69"/>
    <mergeCell ref="B61:D69"/>
    <mergeCell ref="E61:E69"/>
    <mergeCell ref="F36:F44"/>
    <mergeCell ref="A47:A51"/>
    <mergeCell ref="B47:D49"/>
    <mergeCell ref="F47:F49"/>
    <mergeCell ref="E47:E49"/>
    <mergeCell ref="F54:F58"/>
    <mergeCell ref="F61:F69"/>
    <mergeCell ref="A54:A59"/>
    <mergeCell ref="B54:D58"/>
    <mergeCell ref="B109:D115"/>
    <mergeCell ref="E109:E115"/>
    <mergeCell ref="F109:F115"/>
    <mergeCell ref="A118:A121"/>
    <mergeCell ref="B118:D121"/>
    <mergeCell ref="E118:E121"/>
    <mergeCell ref="F118:F121"/>
    <mergeCell ref="B98:D106"/>
    <mergeCell ref="A156:A159"/>
    <mergeCell ref="B156:D159"/>
    <mergeCell ref="E156:E159"/>
    <mergeCell ref="F156:F159"/>
    <mergeCell ref="A124:A128"/>
    <mergeCell ref="B124:D128"/>
    <mergeCell ref="E124:E128"/>
    <mergeCell ref="F124:F128"/>
    <mergeCell ref="A98:A106"/>
    <mergeCell ref="A131:A133"/>
    <mergeCell ref="B131:D133"/>
    <mergeCell ref="E131:E133"/>
    <mergeCell ref="E98:E106"/>
    <mergeCell ref="F98:F106"/>
    <mergeCell ref="A109:A115"/>
    <mergeCell ref="A162:A166"/>
    <mergeCell ref="B162:D166"/>
    <mergeCell ref="E162:E166"/>
    <mergeCell ref="F162:F166"/>
    <mergeCell ref="F131:F133"/>
    <mergeCell ref="A136:A144"/>
    <mergeCell ref="B136:D144"/>
    <mergeCell ref="E136:E144"/>
    <mergeCell ref="F136:F144"/>
    <mergeCell ref="A149:A153"/>
    <mergeCell ref="B149:D153"/>
    <mergeCell ref="E149:E153"/>
    <mergeCell ref="F149:F153"/>
    <mergeCell ref="A188:A193"/>
    <mergeCell ref="A196:A204"/>
    <mergeCell ref="B196:D204"/>
    <mergeCell ref="F196:F204"/>
    <mergeCell ref="E196:E204"/>
    <mergeCell ref="B188:D193"/>
    <mergeCell ref="E188:E193"/>
    <mergeCell ref="F188:F193"/>
    <mergeCell ref="A169:A175"/>
    <mergeCell ref="B169:D175"/>
    <mergeCell ref="E169:E175"/>
    <mergeCell ref="F169:F175"/>
    <mergeCell ref="A178:A185"/>
    <mergeCell ref="B178:D185"/>
    <mergeCell ref="E178:E185"/>
    <mergeCell ref="F178:F185"/>
    <mergeCell ref="E207:E212"/>
    <mergeCell ref="E215:E223"/>
    <mergeCell ref="E228:E230"/>
    <mergeCell ref="E233:E240"/>
    <mergeCell ref="F207:F212"/>
    <mergeCell ref="F215:F223"/>
    <mergeCell ref="F228:F230"/>
    <mergeCell ref="F233:F240"/>
    <mergeCell ref="A207:A212"/>
    <mergeCell ref="A215:A223"/>
    <mergeCell ref="A228:A230"/>
    <mergeCell ref="A233:A240"/>
    <mergeCell ref="B207:D212"/>
    <mergeCell ref="B215:D223"/>
    <mergeCell ref="B228:D230"/>
    <mergeCell ref="B233:D240"/>
    <mergeCell ref="A265:A267"/>
    <mergeCell ref="A270:A272"/>
    <mergeCell ref="F265:F267"/>
    <mergeCell ref="F270:F272"/>
    <mergeCell ref="B265:D267"/>
    <mergeCell ref="E265:E267"/>
    <mergeCell ref="B270:D272"/>
    <mergeCell ref="E270:E272"/>
    <mergeCell ref="A243:A251"/>
    <mergeCell ref="B243:D251"/>
    <mergeCell ref="E243:E251"/>
    <mergeCell ref="F243:F251"/>
    <mergeCell ref="A254:A262"/>
    <mergeCell ref="B254:D262"/>
    <mergeCell ref="E254:E262"/>
    <mergeCell ref="F254:F262"/>
    <mergeCell ref="A275:A281"/>
    <mergeCell ref="F284:F292"/>
    <mergeCell ref="F297:F299"/>
    <mergeCell ref="A302:A305"/>
    <mergeCell ref="A333:A341"/>
    <mergeCell ref="B333:D341"/>
    <mergeCell ref="E333:E341"/>
    <mergeCell ref="B275:D281"/>
    <mergeCell ref="E275:E281"/>
    <mergeCell ref="F275:F281"/>
    <mergeCell ref="A284:A292"/>
    <mergeCell ref="A297:A299"/>
    <mergeCell ref="B284:D292"/>
    <mergeCell ref="B297:D299"/>
    <mergeCell ref="F333:F341"/>
    <mergeCell ref="A310:A313"/>
    <mergeCell ref="A316:A321"/>
    <mergeCell ref="A324:A330"/>
    <mergeCell ref="B302:D305"/>
    <mergeCell ref="B310:D313"/>
    <mergeCell ref="B316:D321"/>
    <mergeCell ref="B324:D330"/>
    <mergeCell ref="E284:E292"/>
    <mergeCell ref="E297:E299"/>
    <mergeCell ref="E302:E305"/>
    <mergeCell ref="E310:E313"/>
    <mergeCell ref="E316:E321"/>
    <mergeCell ref="E324:E330"/>
    <mergeCell ref="F302:F305"/>
    <mergeCell ref="F310:F313"/>
    <mergeCell ref="F316:F321"/>
    <mergeCell ref="F324:F330"/>
    <mergeCell ref="E355:E360"/>
    <mergeCell ref="F355:F360"/>
    <mergeCell ref="A349:A352"/>
    <mergeCell ref="A355:A360"/>
    <mergeCell ref="B344:D346"/>
    <mergeCell ref="E344:E346"/>
    <mergeCell ref="F344:F346"/>
    <mergeCell ref="F349:F352"/>
    <mergeCell ref="E349:E352"/>
    <mergeCell ref="B349:D352"/>
    <mergeCell ref="B355:D360"/>
    <mergeCell ref="A344:A346"/>
  </mergeCells>
  <pageMargins left="0.78740157480314965" right="0.59055118110236227" top="0.98425196850393704" bottom="0.98425196850393704" header="0.51181102362204722" footer="0.51181102362204722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7" workbookViewId="0"/>
  </sheetViews>
  <sheetFormatPr baseColWidth="10" defaultRowHeight="13" x14ac:dyDescent="0.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DIN 276-1 2008-12 m</vt:lpstr>
      <vt:lpstr>Tabelle2</vt:lpstr>
    </vt:vector>
  </TitlesOfParts>
  <Company>Planungsbüro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AsRock</dc:creator>
  <cp:lastModifiedBy>Thomas Dietl</cp:lastModifiedBy>
  <cp:lastPrinted>2010-01-14T11:31:04Z</cp:lastPrinted>
  <dcterms:created xsi:type="dcterms:W3CDTF">2006-01-15T15:49:34Z</dcterms:created>
  <dcterms:modified xsi:type="dcterms:W3CDTF">2022-02-18T09:38:23Z</dcterms:modified>
</cp:coreProperties>
</file>